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1"/>
  <workbookPr date1904="1"/>
  <mc:AlternateContent xmlns:mc="http://schemas.openxmlformats.org/markup-compatibility/2006">
    <mc:Choice Requires="x15">
      <x15ac:absPath xmlns:x15ac="http://schemas.microsoft.com/office/spreadsheetml/2010/11/ac" url="/Users/TREC_1/Documents/LAUREN/Website/Resource Library/Resource Library Updates 2025/"/>
    </mc:Choice>
  </mc:AlternateContent>
  <xr:revisionPtr revIDLastSave="0" documentId="13_ncr:1_{5A58AFBA-8B21-7042-B506-CC05E6BE3830}" xr6:coauthVersionLast="47" xr6:coauthVersionMax="47" xr10:uidLastSave="{00000000-0000-0000-0000-000000000000}"/>
  <bookViews>
    <workbookView xWindow="-35860" yWindow="500" windowWidth="35860" windowHeight="21100" tabRatio="888" xr2:uid="{00000000-000D-0000-FFFF-FFFF00000000}"/>
  </bookViews>
  <sheets>
    <sheet name="Instructions" sheetId="28" r:id="rId1"/>
    <sheet name="Master" sheetId="8" r:id="rId2"/>
    <sheet name="1 Names" sheetId="12" r:id="rId3"/>
    <sheet name="2 Income" sheetId="9" r:id="rId4"/>
    <sheet name="3 Personnel Expenses" sheetId="25" r:id="rId5"/>
    <sheet name="4 Payroll Allocation" sheetId="26" r:id="rId6"/>
    <sheet name="5 Project Specific" sheetId="11" r:id="rId7"/>
    <sheet name="6 Shared Operating" sheetId="10" r:id="rId8"/>
  </sheets>
  <definedNames>
    <definedName name="benefitburden">'3 Personnel Expenses'!$N$56</definedName>
    <definedName name="orgname">'1 Names'!$A$2</definedName>
    <definedName name="_xlnm.Print_Area" localSheetId="6">'5 Project Specific'!$A$2:$R$157</definedName>
    <definedName name="_xlnm.Print_Area" localSheetId="7">'6 Shared Operating'!$A$2:$S$193</definedName>
    <definedName name="_xlnm.Print_Titles" localSheetId="3">'2 Income'!$2:$8</definedName>
    <definedName name="_xlnm.Print_Titles" localSheetId="5">'4 Payroll Allocation'!$2:$4</definedName>
    <definedName name="_xlnm.Print_Titles" localSheetId="6">'5 Project Specific'!$A:$C,'5 Project Specific'!$2:$9</definedName>
    <definedName name="_xlnm.Print_Titles" localSheetId="7">'6 Shared Operating'!$2:$11</definedName>
    <definedName name="_xlnm.Print_Titles" localSheetId="1">Master!$2:$8</definedName>
    <definedName name="taxburden">'3 Personnel Expenses'!$J$56</definedName>
    <definedName name="version">'1 Names'!$G$2</definedName>
    <definedName name="Year">'1 Names'!$A$4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4"/>
    </ext>
  </extLst>
</workbook>
</file>

<file path=xl/calcChain.xml><?xml version="1.0" encoding="utf-8"?>
<calcChain xmlns="http://schemas.openxmlformats.org/spreadsheetml/2006/main">
  <c r="P138" i="11" l="1"/>
  <c r="P148" i="11"/>
  <c r="P152" i="11"/>
  <c r="B142" i="26" l="1"/>
  <c r="P137" i="11"/>
  <c r="P150" i="11"/>
  <c r="P145" i="11"/>
  <c r="P133" i="11"/>
  <c r="P109" i="11"/>
  <c r="P97" i="11"/>
  <c r="P67" i="11"/>
  <c r="P23" i="11"/>
  <c r="B134" i="26" l="1"/>
  <c r="R16" i="26"/>
  <c r="B135" i="26"/>
  <c r="R24" i="26"/>
  <c r="B136" i="26"/>
  <c r="R32" i="26"/>
  <c r="B137" i="26"/>
  <c r="S137" i="26" s="1"/>
  <c r="R40" i="26"/>
  <c r="B138" i="26"/>
  <c r="R48" i="26"/>
  <c r="B139" i="26"/>
  <c r="R56" i="26"/>
  <c r="B140" i="26"/>
  <c r="R64" i="26"/>
  <c r="B141" i="26"/>
  <c r="R72" i="26"/>
  <c r="B143" i="26"/>
  <c r="R88" i="26"/>
  <c r="B144" i="26"/>
  <c r="R96" i="26"/>
  <c r="B145" i="26"/>
  <c r="R104" i="26"/>
  <c r="B146" i="26"/>
  <c r="B170" i="26" s="1"/>
  <c r="R112" i="26"/>
  <c r="B147" i="26"/>
  <c r="R120" i="26"/>
  <c r="B148" i="26"/>
  <c r="B172" i="26" s="1"/>
  <c r="R128" i="26"/>
  <c r="R80" i="26"/>
  <c r="R142" i="26" s="1"/>
  <c r="P11" i="26"/>
  <c r="E11" i="26" s="1"/>
  <c r="S11" i="26" s="1"/>
  <c r="P12" i="26"/>
  <c r="P13" i="26"/>
  <c r="P14" i="26"/>
  <c r="Q16" i="26"/>
  <c r="Q134" i="26" s="1"/>
  <c r="P19" i="26"/>
  <c r="E19" i="26" s="1"/>
  <c r="S19" i="26" s="1"/>
  <c r="P20" i="26"/>
  <c r="P21" i="26"/>
  <c r="E21" i="26" s="1"/>
  <c r="S21" i="26" s="1"/>
  <c r="P22" i="26"/>
  <c r="Q24" i="26"/>
  <c r="Q135" i="26" s="1"/>
  <c r="P27" i="26"/>
  <c r="P28" i="26"/>
  <c r="E28" i="26" s="1"/>
  <c r="S28" i="26" s="1"/>
  <c r="P29" i="26"/>
  <c r="P30" i="26"/>
  <c r="E30" i="26" s="1"/>
  <c r="S30" i="26" s="1"/>
  <c r="Q32" i="26"/>
  <c r="P43" i="26"/>
  <c r="E43" i="26" s="1"/>
  <c r="P44" i="26"/>
  <c r="E44" i="26" s="1"/>
  <c r="S44" i="26" s="1"/>
  <c r="P45" i="26"/>
  <c r="E45" i="26" s="1"/>
  <c r="S45" i="26" s="1"/>
  <c r="P46" i="26"/>
  <c r="Q40" i="26"/>
  <c r="Q48" i="26"/>
  <c r="F56" i="26"/>
  <c r="F139" i="26" s="1"/>
  <c r="G56" i="26"/>
  <c r="H56" i="26"/>
  <c r="I56" i="26"/>
  <c r="J56" i="26"/>
  <c r="K56" i="26"/>
  <c r="L56" i="26"/>
  <c r="Q56" i="26"/>
  <c r="P59" i="26"/>
  <c r="E59" i="26" s="1"/>
  <c r="P60" i="26"/>
  <c r="P61" i="26"/>
  <c r="P62" i="26"/>
  <c r="E62" i="26" s="1"/>
  <c r="S62" i="26" s="1"/>
  <c r="Q64" i="26"/>
  <c r="P67" i="26"/>
  <c r="P68" i="26"/>
  <c r="E68" i="26" s="1"/>
  <c r="P69" i="26"/>
  <c r="P70" i="26"/>
  <c r="Q72" i="26"/>
  <c r="P83" i="26"/>
  <c r="E83" i="26" s="1"/>
  <c r="S83" i="26" s="1"/>
  <c r="P84" i="26"/>
  <c r="E84" i="26" s="1"/>
  <c r="S84" i="26" s="1"/>
  <c r="P85" i="26"/>
  <c r="E85" i="26" s="1"/>
  <c r="P86" i="26"/>
  <c r="Q88" i="26"/>
  <c r="P91" i="26"/>
  <c r="E91" i="26" s="1"/>
  <c r="S91" i="26" s="1"/>
  <c r="P92" i="26"/>
  <c r="E92" i="26" s="1"/>
  <c r="S92" i="26" s="1"/>
  <c r="P93" i="26"/>
  <c r="P94" i="26"/>
  <c r="Q96" i="26"/>
  <c r="P99" i="26"/>
  <c r="E99" i="26" s="1"/>
  <c r="S99" i="26" s="1"/>
  <c r="P100" i="26"/>
  <c r="P101" i="26"/>
  <c r="P102" i="26"/>
  <c r="E102" i="26" s="1"/>
  <c r="S102" i="26" s="1"/>
  <c r="Q104" i="26"/>
  <c r="P107" i="26"/>
  <c r="P108" i="26"/>
  <c r="P109" i="26"/>
  <c r="E109" i="26" s="1"/>
  <c r="P110" i="26"/>
  <c r="E110" i="26" s="1"/>
  <c r="S110" i="26" s="1"/>
  <c r="Q112" i="26"/>
  <c r="P115" i="26"/>
  <c r="P116" i="26"/>
  <c r="P117" i="26"/>
  <c r="E117" i="26" s="1"/>
  <c r="S117" i="26" s="1"/>
  <c r="P118" i="26"/>
  <c r="Q120" i="26"/>
  <c r="Q147" i="26"/>
  <c r="P123" i="26"/>
  <c r="E123" i="26" s="1"/>
  <c r="S123" i="26" s="1"/>
  <c r="P124" i="26"/>
  <c r="P125" i="26"/>
  <c r="P126" i="26"/>
  <c r="E126" i="26" s="1"/>
  <c r="S126" i="26" s="1"/>
  <c r="Q128" i="26"/>
  <c r="P75" i="26"/>
  <c r="E75" i="26" s="1"/>
  <c r="S75" i="26" s="1"/>
  <c r="P76" i="26"/>
  <c r="P77" i="26"/>
  <c r="P78" i="26"/>
  <c r="Q80" i="26"/>
  <c r="Q142" i="26" s="1"/>
  <c r="F80" i="26"/>
  <c r="F142" i="26" s="1"/>
  <c r="H22" i="25"/>
  <c r="I22" i="25"/>
  <c r="G80" i="26"/>
  <c r="G142" i="26" s="1"/>
  <c r="H80" i="26"/>
  <c r="H142" i="26" s="1"/>
  <c r="I80" i="26"/>
  <c r="I142" i="26" s="1"/>
  <c r="J80" i="26"/>
  <c r="J142" i="26" s="1"/>
  <c r="K80" i="26"/>
  <c r="K142" i="26" s="1"/>
  <c r="L80" i="26"/>
  <c r="L142" i="26" s="1"/>
  <c r="M80" i="26"/>
  <c r="M142" i="26" s="1"/>
  <c r="N80" i="26"/>
  <c r="N142" i="26" s="1"/>
  <c r="O80" i="26"/>
  <c r="O142" i="26" s="1"/>
  <c r="F40" i="26"/>
  <c r="F72" i="26"/>
  <c r="F16" i="26"/>
  <c r="F134" i="26" s="1"/>
  <c r="F24" i="26"/>
  <c r="F32" i="26"/>
  <c r="F136" i="26" s="1"/>
  <c r="F48" i="26"/>
  <c r="F64" i="26"/>
  <c r="F88" i="26"/>
  <c r="F143" i="26" s="1"/>
  <c r="F96" i="26"/>
  <c r="F104" i="26"/>
  <c r="F112" i="26"/>
  <c r="F120" i="26"/>
  <c r="F147" i="26" s="1"/>
  <c r="F128" i="26"/>
  <c r="G72" i="26"/>
  <c r="G16" i="26"/>
  <c r="G134" i="26" s="1"/>
  <c r="G24" i="26"/>
  <c r="G32" i="26"/>
  <c r="G40" i="26"/>
  <c r="G48" i="26"/>
  <c r="G64" i="26"/>
  <c r="G88" i="26"/>
  <c r="G96" i="26"/>
  <c r="G104" i="26"/>
  <c r="G112" i="26"/>
  <c r="G120" i="26"/>
  <c r="G128" i="26"/>
  <c r="H72" i="26"/>
  <c r="H16" i="26"/>
  <c r="H134" i="26"/>
  <c r="H24" i="26"/>
  <c r="H32" i="26"/>
  <c r="H40" i="26"/>
  <c r="H48" i="26"/>
  <c r="H64" i="26"/>
  <c r="H88" i="26"/>
  <c r="H96" i="26"/>
  <c r="H104" i="26"/>
  <c r="H112" i="26"/>
  <c r="H120" i="26"/>
  <c r="H128" i="26"/>
  <c r="H148" i="26"/>
  <c r="I72" i="26"/>
  <c r="I16" i="26"/>
  <c r="I134" i="26" s="1"/>
  <c r="I24" i="26"/>
  <c r="I32" i="26"/>
  <c r="I40" i="26"/>
  <c r="I48" i="26"/>
  <c r="I64" i="26"/>
  <c r="I88" i="26"/>
  <c r="I143" i="26" s="1"/>
  <c r="I96" i="26"/>
  <c r="I104" i="26"/>
  <c r="I112" i="26"/>
  <c r="I120" i="26"/>
  <c r="I128" i="26"/>
  <c r="J72" i="26"/>
  <c r="J16" i="26"/>
  <c r="J134" i="26" s="1"/>
  <c r="J24" i="26"/>
  <c r="J135" i="26" s="1"/>
  <c r="J32" i="26"/>
  <c r="J40" i="26"/>
  <c r="J48" i="26"/>
  <c r="J64" i="26"/>
  <c r="J88" i="26"/>
  <c r="J143" i="26" s="1"/>
  <c r="J96" i="26"/>
  <c r="J104" i="26"/>
  <c r="J112" i="26"/>
  <c r="J120" i="26"/>
  <c r="J128" i="26"/>
  <c r="K72" i="26"/>
  <c r="K16" i="26"/>
  <c r="K134" i="26" s="1"/>
  <c r="K24" i="26"/>
  <c r="K135" i="26" s="1"/>
  <c r="K32" i="26"/>
  <c r="K40" i="26"/>
  <c r="K48" i="26"/>
  <c r="K138" i="26" s="1"/>
  <c r="K64" i="26"/>
  <c r="K88" i="26"/>
  <c r="K96" i="26"/>
  <c r="K104" i="26"/>
  <c r="K112" i="26"/>
  <c r="K120" i="26"/>
  <c r="K128" i="26"/>
  <c r="L72" i="26"/>
  <c r="L16" i="26"/>
  <c r="L134" i="26" s="1"/>
  <c r="L24" i="26"/>
  <c r="L32" i="26"/>
  <c r="L136" i="26" s="1"/>
  <c r="L40" i="26"/>
  <c r="L48" i="26"/>
  <c r="L64" i="26"/>
  <c r="L88" i="26"/>
  <c r="L143" i="26" s="1"/>
  <c r="L96" i="26"/>
  <c r="L104" i="26"/>
  <c r="L112" i="26"/>
  <c r="L120" i="26"/>
  <c r="L128" i="26"/>
  <c r="M40" i="26"/>
  <c r="M72" i="26"/>
  <c r="M16" i="26"/>
  <c r="M134" i="26" s="1"/>
  <c r="M24" i="26"/>
  <c r="M32" i="26"/>
  <c r="M48" i="26"/>
  <c r="M56" i="26"/>
  <c r="M64" i="26"/>
  <c r="M88" i="26"/>
  <c r="M96" i="26"/>
  <c r="M104" i="26"/>
  <c r="M112" i="26"/>
  <c r="M120" i="26"/>
  <c r="M128" i="26"/>
  <c r="N40" i="26"/>
  <c r="N72" i="26"/>
  <c r="N16" i="26"/>
  <c r="N134" i="26" s="1"/>
  <c r="N24" i="26"/>
  <c r="N32" i="26"/>
  <c r="N48" i="26"/>
  <c r="N56" i="26"/>
  <c r="N64" i="26"/>
  <c r="N88" i="26"/>
  <c r="N96" i="26"/>
  <c r="N104" i="26"/>
  <c r="N112" i="26"/>
  <c r="N120" i="26"/>
  <c r="N147" i="26" s="1"/>
  <c r="N128" i="26"/>
  <c r="O40" i="26"/>
  <c r="O72" i="26"/>
  <c r="O16" i="26"/>
  <c r="O134" i="26" s="1"/>
  <c r="O24" i="26"/>
  <c r="O135" i="26" s="1"/>
  <c r="O32" i="26"/>
  <c r="O48" i="26"/>
  <c r="O56" i="26"/>
  <c r="O64" i="26"/>
  <c r="O88" i="26"/>
  <c r="O143" i="26" s="1"/>
  <c r="O96" i="26"/>
  <c r="O104" i="26"/>
  <c r="O112" i="26"/>
  <c r="O120" i="26"/>
  <c r="O147" i="26" s="1"/>
  <c r="O128" i="26"/>
  <c r="M20" i="11"/>
  <c r="O30" i="8" s="1"/>
  <c r="M32" i="11"/>
  <c r="O31" i="8" s="1"/>
  <c r="M50" i="11"/>
  <c r="O32" i="8" s="1"/>
  <c r="M63" i="11"/>
  <c r="O33" i="8" s="1"/>
  <c r="M73" i="11"/>
  <c r="O34" i="8" s="1"/>
  <c r="M82" i="11"/>
  <c r="O35" i="8" s="1"/>
  <c r="M94" i="11"/>
  <c r="O36" i="8" s="1"/>
  <c r="M106" i="11"/>
  <c r="O37" i="8" s="1"/>
  <c r="M118" i="11"/>
  <c r="O38" i="8" s="1"/>
  <c r="M130" i="11"/>
  <c r="O39" i="8" s="1"/>
  <c r="M142" i="11"/>
  <c r="O40" i="8" s="1"/>
  <c r="M154" i="11"/>
  <c r="O41" i="8" s="1"/>
  <c r="N20" i="11"/>
  <c r="P30" i="8" s="1"/>
  <c r="N32" i="11"/>
  <c r="P31" i="8" s="1"/>
  <c r="N50" i="11"/>
  <c r="P32" i="8" s="1"/>
  <c r="N63" i="11"/>
  <c r="P33" i="8" s="1"/>
  <c r="N73" i="11"/>
  <c r="P34" i="8" s="1"/>
  <c r="N82" i="11"/>
  <c r="P35" i="8" s="1"/>
  <c r="N94" i="11"/>
  <c r="P36" i="8" s="1"/>
  <c r="N106" i="11"/>
  <c r="P37" i="8" s="1"/>
  <c r="N118" i="11"/>
  <c r="P38" i="8" s="1"/>
  <c r="N130" i="11"/>
  <c r="P39" i="8" s="1"/>
  <c r="N142" i="11"/>
  <c r="P40" i="8" s="1"/>
  <c r="N154" i="11"/>
  <c r="P41" i="8" s="1"/>
  <c r="O20" i="11"/>
  <c r="Q30" i="8" s="1"/>
  <c r="O32" i="11"/>
  <c r="Q31" i="8" s="1"/>
  <c r="O50" i="11"/>
  <c r="Q32" i="8" s="1"/>
  <c r="O63" i="11"/>
  <c r="Q33" i="8" s="1"/>
  <c r="O73" i="11"/>
  <c r="Q34" i="8" s="1"/>
  <c r="O82" i="11"/>
  <c r="Q35" i="8" s="1"/>
  <c r="O94" i="11"/>
  <c r="Q36" i="8" s="1"/>
  <c r="O106" i="11"/>
  <c r="Q37" i="8" s="1"/>
  <c r="O118" i="11"/>
  <c r="Q38" i="8" s="1"/>
  <c r="O130" i="11"/>
  <c r="Q39" i="8" s="1"/>
  <c r="O142" i="11"/>
  <c r="Q40" i="8" s="1"/>
  <c r="O154" i="11"/>
  <c r="Q41" i="8" s="1"/>
  <c r="F20" i="11"/>
  <c r="H30" i="8" s="1"/>
  <c r="G20" i="11"/>
  <c r="I30" i="8" s="1"/>
  <c r="H20" i="11"/>
  <c r="J30" i="8" s="1"/>
  <c r="I20" i="11"/>
  <c r="K30" i="8" s="1"/>
  <c r="J20" i="11"/>
  <c r="L30" i="8" s="1"/>
  <c r="K20" i="11"/>
  <c r="M30" i="8" s="1"/>
  <c r="L20" i="11"/>
  <c r="N30" i="8" s="1"/>
  <c r="Q20" i="11"/>
  <c r="S30" i="8" s="1"/>
  <c r="R20" i="11"/>
  <c r="T30" i="8" s="1"/>
  <c r="P11" i="11"/>
  <c r="E11" i="11" s="1"/>
  <c r="P12" i="11"/>
  <c r="P13" i="11"/>
  <c r="E13" i="11" s="1"/>
  <c r="S13" i="11" s="1"/>
  <c r="P14" i="11"/>
  <c r="E14" i="11" s="1"/>
  <c r="S14" i="11" s="1"/>
  <c r="P15" i="11"/>
  <c r="E15" i="11" s="1"/>
  <c r="S15" i="11" s="1"/>
  <c r="P16" i="11"/>
  <c r="E16" i="11" s="1"/>
  <c r="S16" i="11" s="1"/>
  <c r="P17" i="11"/>
  <c r="E17" i="11" s="1"/>
  <c r="S17" i="11" s="1"/>
  <c r="P18" i="11"/>
  <c r="E18" i="11" s="1"/>
  <c r="S18" i="11" s="1"/>
  <c r="E23" i="11"/>
  <c r="S23" i="11" s="1"/>
  <c r="P24" i="11"/>
  <c r="P25" i="11"/>
  <c r="E25" i="11" s="1"/>
  <c r="S25" i="11" s="1"/>
  <c r="P26" i="11"/>
  <c r="P27" i="11"/>
  <c r="E27" i="11" s="1"/>
  <c r="S27" i="11" s="1"/>
  <c r="P28" i="11"/>
  <c r="P29" i="11"/>
  <c r="E29" i="11" s="1"/>
  <c r="S29" i="11" s="1"/>
  <c r="P30" i="11"/>
  <c r="E30" i="11" s="1"/>
  <c r="S30" i="11" s="1"/>
  <c r="P35" i="11"/>
  <c r="E35" i="11" s="1"/>
  <c r="S35" i="11" s="1"/>
  <c r="P36" i="11"/>
  <c r="P37" i="11"/>
  <c r="E37" i="11" s="1"/>
  <c r="S37" i="11" s="1"/>
  <c r="P38" i="11"/>
  <c r="P39" i="11"/>
  <c r="E39" i="11" s="1"/>
  <c r="S39" i="11" s="1"/>
  <c r="P40" i="11"/>
  <c r="P41" i="11"/>
  <c r="P42" i="11"/>
  <c r="P43" i="11"/>
  <c r="E43" i="11" s="1"/>
  <c r="S43" i="11" s="1"/>
  <c r="P44" i="11"/>
  <c r="P45" i="11"/>
  <c r="P46" i="11"/>
  <c r="P47" i="11"/>
  <c r="E47" i="11" s="1"/>
  <c r="S47" i="11" s="1"/>
  <c r="P48" i="11"/>
  <c r="P53" i="11"/>
  <c r="P54" i="11"/>
  <c r="P55" i="11"/>
  <c r="E55" i="11" s="1"/>
  <c r="S55" i="11" s="1"/>
  <c r="P56" i="11"/>
  <c r="P57" i="11"/>
  <c r="E57" i="11" s="1"/>
  <c r="S57" i="11" s="1"/>
  <c r="P58" i="11"/>
  <c r="P59" i="11"/>
  <c r="E59" i="11" s="1"/>
  <c r="S59" i="11" s="1"/>
  <c r="P60" i="11"/>
  <c r="P61" i="11"/>
  <c r="P66" i="11"/>
  <c r="E67" i="11"/>
  <c r="S67" i="11" s="1"/>
  <c r="P68" i="11"/>
  <c r="P69" i="11"/>
  <c r="P70" i="11"/>
  <c r="P71" i="11"/>
  <c r="E71" i="11" s="1"/>
  <c r="S71" i="11" s="1"/>
  <c r="P76" i="11"/>
  <c r="P77" i="11"/>
  <c r="E77" i="11" s="1"/>
  <c r="S77" i="11" s="1"/>
  <c r="P78" i="11"/>
  <c r="P79" i="11"/>
  <c r="E79" i="11" s="1"/>
  <c r="P80" i="11"/>
  <c r="P85" i="11"/>
  <c r="E85" i="11" s="1"/>
  <c r="P86" i="11"/>
  <c r="E86" i="11" s="1"/>
  <c r="S86" i="11" s="1"/>
  <c r="P87" i="11"/>
  <c r="E87" i="11" s="1"/>
  <c r="S87" i="11" s="1"/>
  <c r="P88" i="11"/>
  <c r="P89" i="11"/>
  <c r="E89" i="11" s="1"/>
  <c r="P90" i="11"/>
  <c r="P91" i="11"/>
  <c r="P92" i="11"/>
  <c r="P98" i="11"/>
  <c r="E98" i="11" s="1"/>
  <c r="S98" i="11" s="1"/>
  <c r="P99" i="11"/>
  <c r="E99" i="11" s="1"/>
  <c r="S99" i="11" s="1"/>
  <c r="P100" i="11"/>
  <c r="P101" i="11"/>
  <c r="P102" i="11"/>
  <c r="E102" i="11" s="1"/>
  <c r="S102" i="11" s="1"/>
  <c r="P103" i="11"/>
  <c r="E103" i="11" s="1"/>
  <c r="S103" i="11" s="1"/>
  <c r="P104" i="11"/>
  <c r="E104" i="11" s="1"/>
  <c r="S104" i="11" s="1"/>
  <c r="P110" i="11"/>
  <c r="E110" i="11" s="1"/>
  <c r="P111" i="11"/>
  <c r="E111" i="11" s="1"/>
  <c r="S111" i="11" s="1"/>
  <c r="P112" i="11"/>
  <c r="P113" i="11"/>
  <c r="E113" i="11" s="1"/>
  <c r="S113" i="11" s="1"/>
  <c r="P114" i="11"/>
  <c r="E114" i="11" s="1"/>
  <c r="S114" i="11" s="1"/>
  <c r="P115" i="11"/>
  <c r="E115" i="11" s="1"/>
  <c r="P116" i="11"/>
  <c r="P121" i="11"/>
  <c r="E121" i="11" s="1"/>
  <c r="S121" i="11" s="1"/>
  <c r="P122" i="11"/>
  <c r="P123" i="11"/>
  <c r="E123" i="11" s="1"/>
  <c r="S123" i="11" s="1"/>
  <c r="P124" i="11"/>
  <c r="P125" i="11"/>
  <c r="E125" i="11" s="1"/>
  <c r="P126" i="11"/>
  <c r="P127" i="11"/>
  <c r="E127" i="11" s="1"/>
  <c r="S127" i="11" s="1"/>
  <c r="P128" i="11"/>
  <c r="E133" i="11"/>
  <c r="P134" i="11"/>
  <c r="P135" i="11"/>
  <c r="E135" i="11" s="1"/>
  <c r="S135" i="11" s="1"/>
  <c r="P136" i="11"/>
  <c r="E137" i="11"/>
  <c r="S137" i="11" s="1"/>
  <c r="P139" i="11"/>
  <c r="E139" i="11" s="1"/>
  <c r="S139" i="11" s="1"/>
  <c r="P140" i="11"/>
  <c r="E145" i="11"/>
  <c r="S145" i="11" s="1"/>
  <c r="P146" i="11"/>
  <c r="E146" i="11" s="1"/>
  <c r="S146" i="11" s="1"/>
  <c r="P147" i="11"/>
  <c r="E147" i="11" s="1"/>
  <c r="S147" i="11" s="1"/>
  <c r="P149" i="11"/>
  <c r="E149" i="11" s="1"/>
  <c r="S149" i="11" s="1"/>
  <c r="P151" i="11"/>
  <c r="E151" i="11" s="1"/>
  <c r="S151" i="11" s="1"/>
  <c r="F32" i="11"/>
  <c r="H31" i="8" s="1"/>
  <c r="G32" i="11"/>
  <c r="I31" i="8" s="1"/>
  <c r="H32" i="11"/>
  <c r="J31" i="8" s="1"/>
  <c r="I32" i="11"/>
  <c r="K31" i="8" s="1"/>
  <c r="J32" i="11"/>
  <c r="L31" i="8" s="1"/>
  <c r="K32" i="11"/>
  <c r="M31" i="8" s="1"/>
  <c r="L32" i="11"/>
  <c r="N31" i="8" s="1"/>
  <c r="F50" i="11"/>
  <c r="H32" i="8" s="1"/>
  <c r="G50" i="11"/>
  <c r="I32" i="8" s="1"/>
  <c r="H50" i="11"/>
  <c r="J32" i="8" s="1"/>
  <c r="I50" i="11"/>
  <c r="K32" i="8" s="1"/>
  <c r="J50" i="11"/>
  <c r="L32" i="8" s="1"/>
  <c r="K50" i="11"/>
  <c r="M32" i="8" s="1"/>
  <c r="L50" i="11"/>
  <c r="N32" i="8" s="1"/>
  <c r="F63" i="11"/>
  <c r="H33" i="8" s="1"/>
  <c r="G63" i="11"/>
  <c r="I33" i="8" s="1"/>
  <c r="H63" i="11"/>
  <c r="J33" i="8" s="1"/>
  <c r="I63" i="11"/>
  <c r="K33" i="8" s="1"/>
  <c r="J63" i="11"/>
  <c r="L33" i="8" s="1"/>
  <c r="K63" i="11"/>
  <c r="M33" i="8" s="1"/>
  <c r="L63" i="11"/>
  <c r="F73" i="11"/>
  <c r="H34" i="8" s="1"/>
  <c r="G73" i="11"/>
  <c r="H73" i="11"/>
  <c r="J34" i="8" s="1"/>
  <c r="I73" i="11"/>
  <c r="K34" i="8" s="1"/>
  <c r="J73" i="11"/>
  <c r="L34" i="8" s="1"/>
  <c r="K73" i="11"/>
  <c r="M34" i="8" s="1"/>
  <c r="L73" i="11"/>
  <c r="N34" i="8" s="1"/>
  <c r="F82" i="11"/>
  <c r="H35" i="8" s="1"/>
  <c r="G82" i="11"/>
  <c r="I35" i="8" s="1"/>
  <c r="H82" i="11"/>
  <c r="J35" i="8" s="1"/>
  <c r="I82" i="11"/>
  <c r="K35" i="8" s="1"/>
  <c r="J82" i="11"/>
  <c r="L35" i="8" s="1"/>
  <c r="K82" i="11"/>
  <c r="M35" i="8" s="1"/>
  <c r="L82" i="11"/>
  <c r="N35" i="8" s="1"/>
  <c r="F94" i="11"/>
  <c r="H36" i="8" s="1"/>
  <c r="G94" i="11"/>
  <c r="I36" i="8" s="1"/>
  <c r="H94" i="11"/>
  <c r="J36" i="8" s="1"/>
  <c r="I94" i="11"/>
  <c r="K36" i="8" s="1"/>
  <c r="J94" i="11"/>
  <c r="L36" i="8" s="1"/>
  <c r="K94" i="11"/>
  <c r="M36" i="8" s="1"/>
  <c r="L94" i="11"/>
  <c r="N36" i="8" s="1"/>
  <c r="F106" i="11"/>
  <c r="H37" i="8" s="1"/>
  <c r="G106" i="11"/>
  <c r="I37" i="8" s="1"/>
  <c r="H106" i="11"/>
  <c r="J37" i="8" s="1"/>
  <c r="I106" i="11"/>
  <c r="K37" i="8" s="1"/>
  <c r="J106" i="11"/>
  <c r="L37" i="8" s="1"/>
  <c r="K106" i="11"/>
  <c r="M37" i="8" s="1"/>
  <c r="L106" i="11"/>
  <c r="N37" i="8" s="1"/>
  <c r="F118" i="11"/>
  <c r="H38" i="8" s="1"/>
  <c r="G118" i="11"/>
  <c r="I38" i="8" s="1"/>
  <c r="H118" i="11"/>
  <c r="J38" i="8" s="1"/>
  <c r="I118" i="11"/>
  <c r="K38" i="8" s="1"/>
  <c r="J118" i="11"/>
  <c r="L38" i="8" s="1"/>
  <c r="K118" i="11"/>
  <c r="M38" i="8" s="1"/>
  <c r="L118" i="11"/>
  <c r="N38" i="8" s="1"/>
  <c r="F130" i="11"/>
  <c r="H39" i="8" s="1"/>
  <c r="G130" i="11"/>
  <c r="I39" i="8" s="1"/>
  <c r="H130" i="11"/>
  <c r="I130" i="11"/>
  <c r="K39" i="8" s="1"/>
  <c r="J130" i="11"/>
  <c r="L39" i="8" s="1"/>
  <c r="K130" i="11"/>
  <c r="M39" i="8" s="1"/>
  <c r="L130" i="11"/>
  <c r="N39" i="8" s="1"/>
  <c r="F142" i="11"/>
  <c r="H40" i="8" s="1"/>
  <c r="G142" i="11"/>
  <c r="I40" i="8" s="1"/>
  <c r="H142" i="11"/>
  <c r="J40" i="8" s="1"/>
  <c r="I142" i="11"/>
  <c r="K40" i="8" s="1"/>
  <c r="J142" i="11"/>
  <c r="L40" i="8" s="1"/>
  <c r="K142" i="11"/>
  <c r="M40" i="8" s="1"/>
  <c r="L142" i="11"/>
  <c r="N40" i="8" s="1"/>
  <c r="F154" i="11"/>
  <c r="H41" i="8" s="1"/>
  <c r="G154" i="11"/>
  <c r="I41" i="8" s="1"/>
  <c r="H154" i="11"/>
  <c r="J41" i="8" s="1"/>
  <c r="I154" i="11"/>
  <c r="K41" i="8" s="1"/>
  <c r="J154" i="11"/>
  <c r="L41" i="8" s="1"/>
  <c r="K154" i="11"/>
  <c r="M41" i="8" s="1"/>
  <c r="L154" i="11"/>
  <c r="N41" i="8" s="1"/>
  <c r="P35" i="26"/>
  <c r="P36" i="26"/>
  <c r="P37" i="26"/>
  <c r="P38" i="26"/>
  <c r="E38" i="26" s="1"/>
  <c r="S38" i="26" s="1"/>
  <c r="H17" i="25"/>
  <c r="I17" i="25"/>
  <c r="H14" i="25"/>
  <c r="I14" i="25"/>
  <c r="H15" i="25"/>
  <c r="I15" i="25"/>
  <c r="H16" i="25"/>
  <c r="I16" i="25"/>
  <c r="H18" i="25"/>
  <c r="I18" i="25"/>
  <c r="H19" i="25"/>
  <c r="I19" i="25"/>
  <c r="P51" i="26"/>
  <c r="E51" i="26" s="1"/>
  <c r="S51" i="26" s="1"/>
  <c r="P52" i="26"/>
  <c r="P53" i="26"/>
  <c r="E53" i="26" s="1"/>
  <c r="S53" i="26" s="1"/>
  <c r="P54" i="26"/>
  <c r="E54" i="26" s="1"/>
  <c r="H20" i="25"/>
  <c r="I20" i="25"/>
  <c r="H21" i="25"/>
  <c r="I21" i="25"/>
  <c r="H23" i="25"/>
  <c r="I23" i="25"/>
  <c r="H24" i="25"/>
  <c r="J24" i="25" s="1"/>
  <c r="M24" i="25" s="1"/>
  <c r="D49" i="25" s="1"/>
  <c r="I24" i="25"/>
  <c r="H25" i="25"/>
  <c r="I25" i="25"/>
  <c r="H26" i="25"/>
  <c r="J26" i="25" s="1"/>
  <c r="M26" i="25" s="1"/>
  <c r="D51" i="25" s="1"/>
  <c r="I26" i="25"/>
  <c r="H27" i="25"/>
  <c r="I27" i="25"/>
  <c r="H28" i="25"/>
  <c r="J28" i="25" s="1"/>
  <c r="M28" i="25" s="1"/>
  <c r="D53" i="25" s="1"/>
  <c r="I28" i="25"/>
  <c r="L39" i="25"/>
  <c r="L55" i="25" s="1"/>
  <c r="M55" i="25"/>
  <c r="O47" i="25"/>
  <c r="O48" i="25"/>
  <c r="O50" i="25"/>
  <c r="O51" i="25"/>
  <c r="O53" i="25"/>
  <c r="E19" i="10"/>
  <c r="S20" i="10"/>
  <c r="S21" i="10"/>
  <c r="E30" i="10"/>
  <c r="S31" i="10"/>
  <c r="S32" i="10"/>
  <c r="E38" i="10"/>
  <c r="S39" i="10"/>
  <c r="S40" i="10"/>
  <c r="E52" i="10"/>
  <c r="S53" i="10"/>
  <c r="S54" i="10"/>
  <c r="E62" i="10"/>
  <c r="S63" i="10"/>
  <c r="S64" i="10"/>
  <c r="E69" i="10"/>
  <c r="S70" i="10"/>
  <c r="S71" i="10"/>
  <c r="E74" i="10"/>
  <c r="S75" i="10"/>
  <c r="S76" i="10"/>
  <c r="E86" i="10"/>
  <c r="S87" i="10"/>
  <c r="S88" i="10"/>
  <c r="E98" i="10"/>
  <c r="S99" i="10"/>
  <c r="S100" i="10"/>
  <c r="E110" i="10"/>
  <c r="S111" i="10"/>
  <c r="S112" i="10"/>
  <c r="E119" i="10"/>
  <c r="S120" i="10"/>
  <c r="S121" i="10"/>
  <c r="E131" i="10"/>
  <c r="S132" i="10"/>
  <c r="S133" i="10"/>
  <c r="E143" i="10"/>
  <c r="S144" i="10"/>
  <c r="S145" i="10"/>
  <c r="E155" i="10"/>
  <c r="S156" i="10"/>
  <c r="S157" i="10"/>
  <c r="E167" i="10"/>
  <c r="S168" i="10"/>
  <c r="S169" i="10"/>
  <c r="E179" i="10"/>
  <c r="S180" i="10"/>
  <c r="S181" i="10"/>
  <c r="E191" i="10"/>
  <c r="S194" i="10"/>
  <c r="F122" i="9"/>
  <c r="G122" i="9"/>
  <c r="I19" i="8" s="1"/>
  <c r="H122" i="9"/>
  <c r="J19" i="8" s="1"/>
  <c r="I122" i="9"/>
  <c r="K19" i="8" s="1"/>
  <c r="J122" i="9"/>
  <c r="L19" i="8" s="1"/>
  <c r="K122" i="9"/>
  <c r="M19" i="8" s="1"/>
  <c r="L122" i="9"/>
  <c r="N19" i="8"/>
  <c r="M122" i="9"/>
  <c r="O19" i="8" s="1"/>
  <c r="N122" i="9"/>
  <c r="P19" i="8" s="1"/>
  <c r="O122" i="9"/>
  <c r="Q19" i="8" s="1"/>
  <c r="Q122" i="9"/>
  <c r="S19" i="8" s="1"/>
  <c r="R122" i="9"/>
  <c r="T19" i="8" s="1"/>
  <c r="F111" i="9"/>
  <c r="H18" i="8" s="1"/>
  <c r="G111" i="9"/>
  <c r="I18" i="8" s="1"/>
  <c r="H111" i="9"/>
  <c r="J18" i="8" s="1"/>
  <c r="I111" i="9"/>
  <c r="K18" i="8" s="1"/>
  <c r="J111" i="9"/>
  <c r="L18" i="8" s="1"/>
  <c r="K111" i="9"/>
  <c r="M18" i="8" s="1"/>
  <c r="L111" i="9"/>
  <c r="N18" i="8" s="1"/>
  <c r="M111" i="9"/>
  <c r="O18" i="8" s="1"/>
  <c r="N111" i="9"/>
  <c r="P18" i="8" s="1"/>
  <c r="O111" i="9"/>
  <c r="Q18" i="8" s="1"/>
  <c r="Q111" i="9"/>
  <c r="S18" i="8" s="1"/>
  <c r="R111" i="9"/>
  <c r="T18" i="8" s="1"/>
  <c r="F100" i="9"/>
  <c r="G100" i="9"/>
  <c r="I17" i="8" s="1"/>
  <c r="H100" i="9"/>
  <c r="J17" i="8" s="1"/>
  <c r="I100" i="9"/>
  <c r="K17" i="8"/>
  <c r="J100" i="9"/>
  <c r="L17" i="8" s="1"/>
  <c r="K100" i="9"/>
  <c r="M17" i="8" s="1"/>
  <c r="L100" i="9"/>
  <c r="N17" i="8" s="1"/>
  <c r="M100" i="9"/>
  <c r="O17" i="8" s="1"/>
  <c r="N100" i="9"/>
  <c r="P17" i="8" s="1"/>
  <c r="O100" i="9"/>
  <c r="Q17" i="8" s="1"/>
  <c r="Q100" i="9"/>
  <c r="S17" i="8" s="1"/>
  <c r="R100" i="9"/>
  <c r="T17" i="8" s="1"/>
  <c r="F89" i="9"/>
  <c r="G89" i="9"/>
  <c r="I16" i="8" s="1"/>
  <c r="H89" i="9"/>
  <c r="J16" i="8" s="1"/>
  <c r="J89" i="9"/>
  <c r="L16" i="8" s="1"/>
  <c r="M89" i="9"/>
  <c r="O16" i="8" s="1"/>
  <c r="O89" i="9"/>
  <c r="Q16" i="8" s="1"/>
  <c r="L89" i="9"/>
  <c r="N16" i="8" s="1"/>
  <c r="K89" i="9"/>
  <c r="M16" i="8" s="1"/>
  <c r="N89" i="9"/>
  <c r="P16" i="8" s="1"/>
  <c r="I89" i="9"/>
  <c r="K16" i="8" s="1"/>
  <c r="Q89" i="9"/>
  <c r="S16" i="8" s="1"/>
  <c r="R89" i="9"/>
  <c r="T16" i="8" s="1"/>
  <c r="F27" i="9"/>
  <c r="G27" i="9"/>
  <c r="H27" i="9"/>
  <c r="J11" i="8" s="1"/>
  <c r="I27" i="9"/>
  <c r="K11" i="8" s="1"/>
  <c r="J27" i="9"/>
  <c r="K27" i="9"/>
  <c r="L27" i="9"/>
  <c r="N11" i="8"/>
  <c r="M27" i="9"/>
  <c r="O11" i="8" s="1"/>
  <c r="N27" i="9"/>
  <c r="P11" i="8" s="1"/>
  <c r="O27" i="9"/>
  <c r="Q27" i="9"/>
  <c r="S11" i="8" s="1"/>
  <c r="R27" i="9"/>
  <c r="T11" i="8" s="1"/>
  <c r="F45" i="9"/>
  <c r="G45" i="9"/>
  <c r="I12" i="8" s="1"/>
  <c r="H45" i="9"/>
  <c r="J12" i="8"/>
  <c r="I45" i="9"/>
  <c r="K12" i="8" s="1"/>
  <c r="J45" i="9"/>
  <c r="L12" i="8" s="1"/>
  <c r="K45" i="9"/>
  <c r="M12" i="8" s="1"/>
  <c r="L45" i="9"/>
  <c r="N12" i="8"/>
  <c r="M45" i="9"/>
  <c r="O12" i="8" s="1"/>
  <c r="N45" i="9"/>
  <c r="P12" i="8"/>
  <c r="O45" i="9"/>
  <c r="Q12" i="8" s="1"/>
  <c r="Q45" i="9"/>
  <c r="S12" i="8" s="1"/>
  <c r="R45" i="9"/>
  <c r="T12" i="8" s="1"/>
  <c r="F56" i="9"/>
  <c r="H13" i="8" s="1"/>
  <c r="G56" i="9"/>
  <c r="I13" i="8" s="1"/>
  <c r="H56" i="9"/>
  <c r="J13" i="8" s="1"/>
  <c r="I56" i="9"/>
  <c r="K13" i="8" s="1"/>
  <c r="J56" i="9"/>
  <c r="L13" i="8" s="1"/>
  <c r="K56" i="9"/>
  <c r="M13" i="8" s="1"/>
  <c r="L56" i="9"/>
  <c r="N13" i="8" s="1"/>
  <c r="M56" i="9"/>
  <c r="O13" i="8" s="1"/>
  <c r="N56" i="9"/>
  <c r="P13" i="8" s="1"/>
  <c r="O56" i="9"/>
  <c r="Q13" i="8" s="1"/>
  <c r="Q56" i="9"/>
  <c r="S13" i="8" s="1"/>
  <c r="R56" i="9"/>
  <c r="T13" i="8" s="1"/>
  <c r="F67" i="9"/>
  <c r="G67" i="9"/>
  <c r="I14" i="8" s="1"/>
  <c r="H67" i="9"/>
  <c r="J14" i="8" s="1"/>
  <c r="I67" i="9"/>
  <c r="K14" i="8" s="1"/>
  <c r="J67" i="9"/>
  <c r="L14" i="8" s="1"/>
  <c r="K67" i="9"/>
  <c r="M14" i="8" s="1"/>
  <c r="L67" i="9"/>
  <c r="N14" i="8" s="1"/>
  <c r="M67" i="9"/>
  <c r="O14" i="8" s="1"/>
  <c r="N67" i="9"/>
  <c r="P14" i="8" s="1"/>
  <c r="O67" i="9"/>
  <c r="Q14" i="8" s="1"/>
  <c r="Q67" i="9"/>
  <c r="S14" i="8" s="1"/>
  <c r="R67" i="9"/>
  <c r="T14" i="8" s="1"/>
  <c r="F78" i="9"/>
  <c r="H15" i="8" s="1"/>
  <c r="G78" i="9"/>
  <c r="I15" i="8" s="1"/>
  <c r="H78" i="9"/>
  <c r="J15" i="8" s="1"/>
  <c r="I78" i="9"/>
  <c r="K15" i="8" s="1"/>
  <c r="J78" i="9"/>
  <c r="L15" i="8" s="1"/>
  <c r="K78" i="9"/>
  <c r="M15" i="8" s="1"/>
  <c r="L78" i="9"/>
  <c r="N15" i="8" s="1"/>
  <c r="M78" i="9"/>
  <c r="O15" i="8" s="1"/>
  <c r="N78" i="9"/>
  <c r="P15" i="8" s="1"/>
  <c r="O78" i="9"/>
  <c r="Q15" i="8" s="1"/>
  <c r="Q78" i="9"/>
  <c r="S15" i="8"/>
  <c r="R78" i="9"/>
  <c r="T15" i="8" s="1"/>
  <c r="P114" i="9"/>
  <c r="E114" i="9" s="1"/>
  <c r="S114" i="9" s="1"/>
  <c r="P115" i="9"/>
  <c r="E115" i="9" s="1"/>
  <c r="S115" i="9" s="1"/>
  <c r="P116" i="9"/>
  <c r="E116" i="9" s="1"/>
  <c r="S116" i="9" s="1"/>
  <c r="P117" i="9"/>
  <c r="E117" i="9"/>
  <c r="S117" i="9" s="1"/>
  <c r="P118" i="9"/>
  <c r="E118" i="9" s="1"/>
  <c r="S118" i="9" s="1"/>
  <c r="P119" i="9"/>
  <c r="E119" i="9" s="1"/>
  <c r="S119" i="9" s="1"/>
  <c r="P120" i="9"/>
  <c r="E120" i="9" s="1"/>
  <c r="S120" i="9" s="1"/>
  <c r="P103" i="9"/>
  <c r="E103" i="9" s="1"/>
  <c r="P104" i="9"/>
  <c r="E104" i="9" s="1"/>
  <c r="S104" i="9" s="1"/>
  <c r="P105" i="9"/>
  <c r="E105" i="9" s="1"/>
  <c r="S105" i="9" s="1"/>
  <c r="P106" i="9"/>
  <c r="E106" i="9" s="1"/>
  <c r="S106" i="9" s="1"/>
  <c r="P107" i="9"/>
  <c r="E107" i="9" s="1"/>
  <c r="S107" i="9" s="1"/>
  <c r="P108" i="9"/>
  <c r="E108" i="9" s="1"/>
  <c r="S108" i="9" s="1"/>
  <c r="P109" i="9"/>
  <c r="E109" i="9" s="1"/>
  <c r="S109" i="9" s="1"/>
  <c r="P92" i="9"/>
  <c r="E92" i="9" s="1"/>
  <c r="P93" i="9"/>
  <c r="E93" i="9" s="1"/>
  <c r="S93" i="9" s="1"/>
  <c r="P94" i="9"/>
  <c r="E94" i="9" s="1"/>
  <c r="S94" i="9" s="1"/>
  <c r="P95" i="9"/>
  <c r="E95" i="9"/>
  <c r="S95" i="9" s="1"/>
  <c r="P96" i="9"/>
  <c r="E96" i="9" s="1"/>
  <c r="S96" i="9" s="1"/>
  <c r="P97" i="9"/>
  <c r="E97" i="9" s="1"/>
  <c r="S97" i="9" s="1"/>
  <c r="P98" i="9"/>
  <c r="E98" i="9" s="1"/>
  <c r="S98" i="9" s="1"/>
  <c r="P81" i="9"/>
  <c r="E81" i="9" s="1"/>
  <c r="S81" i="9" s="1"/>
  <c r="P84" i="9"/>
  <c r="E84" i="9" s="1"/>
  <c r="S84" i="9" s="1"/>
  <c r="P82" i="9"/>
  <c r="E82" i="9" s="1"/>
  <c r="S82" i="9" s="1"/>
  <c r="P83" i="9"/>
  <c r="E83" i="9" s="1"/>
  <c r="S83" i="9" s="1"/>
  <c r="P85" i="9"/>
  <c r="E85" i="9"/>
  <c r="S85" i="9" s="1"/>
  <c r="P86" i="9"/>
  <c r="E86" i="9" s="1"/>
  <c r="S86" i="9" s="1"/>
  <c r="P87" i="9"/>
  <c r="E87" i="9" s="1"/>
  <c r="S87" i="9" s="1"/>
  <c r="P10" i="9"/>
  <c r="E10" i="9"/>
  <c r="S10" i="9" s="1"/>
  <c r="P11" i="9"/>
  <c r="E11" i="9" s="1"/>
  <c r="S11" i="9" s="1"/>
  <c r="P12" i="9"/>
  <c r="E12" i="9"/>
  <c r="S12" i="9" s="1"/>
  <c r="P13" i="9"/>
  <c r="E13" i="9" s="1"/>
  <c r="S13" i="9" s="1"/>
  <c r="P14" i="9"/>
  <c r="E14" i="9" s="1"/>
  <c r="S14" i="9" s="1"/>
  <c r="P15" i="9"/>
  <c r="E15" i="9" s="1"/>
  <c r="S15" i="9" s="1"/>
  <c r="P16" i="9"/>
  <c r="E16" i="9" s="1"/>
  <c r="S16" i="9" s="1"/>
  <c r="P17" i="9"/>
  <c r="E17" i="9" s="1"/>
  <c r="S17" i="9" s="1"/>
  <c r="P18" i="9"/>
  <c r="E18" i="9" s="1"/>
  <c r="P19" i="9"/>
  <c r="E19" i="9" s="1"/>
  <c r="S19" i="9" s="1"/>
  <c r="P20" i="9"/>
  <c r="E20" i="9" s="1"/>
  <c r="S20" i="9" s="1"/>
  <c r="P21" i="9"/>
  <c r="E21" i="9" s="1"/>
  <c r="S21" i="9" s="1"/>
  <c r="P22" i="9"/>
  <c r="E22" i="9" s="1"/>
  <c r="S22" i="9" s="1"/>
  <c r="P23" i="9"/>
  <c r="E23" i="9" s="1"/>
  <c r="P24" i="9"/>
  <c r="E24" i="9" s="1"/>
  <c r="S24" i="9" s="1"/>
  <c r="P25" i="9"/>
  <c r="E25" i="9" s="1"/>
  <c r="S25" i="9" s="1"/>
  <c r="P30" i="9"/>
  <c r="E30" i="9" s="1"/>
  <c r="P31" i="9"/>
  <c r="E31" i="9" s="1"/>
  <c r="S31" i="9" s="1"/>
  <c r="P32" i="9"/>
  <c r="E32" i="9" s="1"/>
  <c r="S32" i="9" s="1"/>
  <c r="P33" i="9"/>
  <c r="E33" i="9" s="1"/>
  <c r="S33" i="9" s="1"/>
  <c r="P34" i="9"/>
  <c r="E34" i="9" s="1"/>
  <c r="S34" i="9" s="1"/>
  <c r="P35" i="9"/>
  <c r="E35" i="9" s="1"/>
  <c r="S35" i="9" s="1"/>
  <c r="P36" i="9"/>
  <c r="E36" i="9" s="1"/>
  <c r="S36" i="9" s="1"/>
  <c r="P37" i="9"/>
  <c r="E37" i="9" s="1"/>
  <c r="S37" i="9" s="1"/>
  <c r="P38" i="9"/>
  <c r="E38" i="9" s="1"/>
  <c r="S38" i="9" s="1"/>
  <c r="P39" i="9"/>
  <c r="E39" i="9" s="1"/>
  <c r="S39" i="9" s="1"/>
  <c r="P40" i="9"/>
  <c r="E40" i="9" s="1"/>
  <c r="S40" i="9" s="1"/>
  <c r="P42" i="9"/>
  <c r="E42" i="9" s="1"/>
  <c r="S42" i="9" s="1"/>
  <c r="P43" i="9"/>
  <c r="E43" i="9" s="1"/>
  <c r="S43" i="9" s="1"/>
  <c r="P48" i="9"/>
  <c r="E48" i="9" s="1"/>
  <c r="S48" i="9" s="1"/>
  <c r="P49" i="9"/>
  <c r="E49" i="9"/>
  <c r="S49" i="9" s="1"/>
  <c r="P50" i="9"/>
  <c r="E50" i="9" s="1"/>
  <c r="P51" i="9"/>
  <c r="E51" i="9" s="1"/>
  <c r="S51" i="9" s="1"/>
  <c r="P52" i="9"/>
  <c r="E52" i="9"/>
  <c r="S52" i="9" s="1"/>
  <c r="P53" i="9"/>
  <c r="E53" i="9" s="1"/>
  <c r="S53" i="9" s="1"/>
  <c r="P59" i="9"/>
  <c r="E59" i="9" s="1"/>
  <c r="P60" i="9"/>
  <c r="E60" i="9" s="1"/>
  <c r="S60" i="9" s="1"/>
  <c r="P61" i="9"/>
  <c r="E61" i="9" s="1"/>
  <c r="S61" i="9" s="1"/>
  <c r="P62" i="9"/>
  <c r="E62" i="9" s="1"/>
  <c r="S62" i="9" s="1"/>
  <c r="P63" i="9"/>
  <c r="E63" i="9" s="1"/>
  <c r="S63" i="9" s="1"/>
  <c r="P64" i="9"/>
  <c r="E64" i="9" s="1"/>
  <c r="S64" i="9" s="1"/>
  <c r="P65" i="9"/>
  <c r="E65" i="9" s="1"/>
  <c r="S65" i="9" s="1"/>
  <c r="P70" i="9"/>
  <c r="E70" i="9" s="1"/>
  <c r="S70" i="9" s="1"/>
  <c r="P71" i="9"/>
  <c r="E71" i="9"/>
  <c r="S71" i="9" s="1"/>
  <c r="P72" i="9"/>
  <c r="E72" i="9" s="1"/>
  <c r="S72" i="9" s="1"/>
  <c r="P73" i="9"/>
  <c r="E73" i="9" s="1"/>
  <c r="S73" i="9" s="1"/>
  <c r="P74" i="9"/>
  <c r="E74" i="9"/>
  <c r="S74" i="9" s="1"/>
  <c r="P75" i="9"/>
  <c r="E75" i="9" s="1"/>
  <c r="S75" i="9" s="1"/>
  <c r="P76" i="9"/>
  <c r="E76" i="9" s="1"/>
  <c r="S76" i="9" s="1"/>
  <c r="S41" i="9"/>
  <c r="S54" i="9"/>
  <c r="P77" i="9"/>
  <c r="P88" i="9"/>
  <c r="P99" i="9"/>
  <c r="P110" i="9"/>
  <c r="P121" i="9"/>
  <c r="P124" i="9"/>
  <c r="P66" i="9"/>
  <c r="P54" i="9"/>
  <c r="P55" i="9"/>
  <c r="P41" i="9"/>
  <c r="P44" i="9"/>
  <c r="P26" i="9"/>
  <c r="U23" i="8"/>
  <c r="U65" i="8"/>
  <c r="U66" i="8"/>
  <c r="Q32" i="11"/>
  <c r="S31" i="8" s="1"/>
  <c r="R32" i="11"/>
  <c r="Q50" i="11"/>
  <c r="S32" i="8" s="1"/>
  <c r="R50" i="11"/>
  <c r="T32" i="8" s="1"/>
  <c r="Q63" i="11"/>
  <c r="S33" i="8" s="1"/>
  <c r="R63" i="11"/>
  <c r="T33" i="8" s="1"/>
  <c r="Q73" i="11"/>
  <c r="S34" i="8" s="1"/>
  <c r="R73" i="11"/>
  <c r="T34" i="8" s="1"/>
  <c r="Q82" i="11"/>
  <c r="S35" i="8" s="1"/>
  <c r="R82" i="11"/>
  <c r="T35" i="8" s="1"/>
  <c r="Q94" i="11"/>
  <c r="S36" i="8" s="1"/>
  <c r="R94" i="11"/>
  <c r="T36" i="8" s="1"/>
  <c r="Q106" i="11"/>
  <c r="S37" i="8" s="1"/>
  <c r="R106" i="11"/>
  <c r="T37" i="8" s="1"/>
  <c r="Q118" i="11"/>
  <c r="S38" i="8" s="1"/>
  <c r="R118" i="11"/>
  <c r="T38" i="8" s="1"/>
  <c r="Q130" i="11"/>
  <c r="S39" i="8" s="1"/>
  <c r="R130" i="11"/>
  <c r="T39" i="8" s="1"/>
  <c r="Q142" i="11"/>
  <c r="S40" i="8" s="1"/>
  <c r="R142" i="11"/>
  <c r="T40" i="8" s="1"/>
  <c r="Q154" i="11"/>
  <c r="S41" i="8" s="1"/>
  <c r="R154" i="11"/>
  <c r="T41" i="8" s="1"/>
  <c r="U63" i="8"/>
  <c r="U21" i="8"/>
  <c r="U22" i="8"/>
  <c r="O8" i="10"/>
  <c r="N8" i="10"/>
  <c r="M8" i="10"/>
  <c r="O8" i="11"/>
  <c r="N8" i="11"/>
  <c r="M8" i="11"/>
  <c r="O131" i="26"/>
  <c r="O155" i="26" s="1"/>
  <c r="O7" i="26"/>
  <c r="N131" i="26"/>
  <c r="N155" i="26" s="1"/>
  <c r="N7" i="26"/>
  <c r="M131" i="26"/>
  <c r="M155" i="26" s="1"/>
  <c r="M7" i="26"/>
  <c r="Q8" i="8"/>
  <c r="P8" i="8"/>
  <c r="O8" i="8"/>
  <c r="C19" i="8"/>
  <c r="C18" i="8"/>
  <c r="C17" i="8"/>
  <c r="C16" i="8"/>
  <c r="O6" i="9"/>
  <c r="N6" i="9"/>
  <c r="M6" i="9"/>
  <c r="B113" i="9"/>
  <c r="C122" i="9" s="1"/>
  <c r="B102" i="9"/>
  <c r="C111" i="9" s="1"/>
  <c r="B91" i="9"/>
  <c r="C100" i="9" s="1"/>
  <c r="B80" i="9"/>
  <c r="C89" i="9" s="1"/>
  <c r="D122" i="9"/>
  <c r="D111" i="9"/>
  <c r="D100" i="9"/>
  <c r="D89" i="9"/>
  <c r="B9" i="9"/>
  <c r="C27" i="9" s="1"/>
  <c r="B112" i="10"/>
  <c r="B69" i="9"/>
  <c r="B58" i="9"/>
  <c r="B47" i="9"/>
  <c r="C56" i="9" s="1"/>
  <c r="B29" i="9"/>
  <c r="C45" i="9" s="1"/>
  <c r="Q6" i="9"/>
  <c r="A3" i="26"/>
  <c r="A3" i="25"/>
  <c r="A3" i="9"/>
  <c r="D154" i="11"/>
  <c r="E148" i="11"/>
  <c r="S148" i="11" s="1"/>
  <c r="E150" i="11"/>
  <c r="S150" i="11" s="1"/>
  <c r="E152" i="11"/>
  <c r="S152" i="11" s="1"/>
  <c r="E134" i="11"/>
  <c r="S134" i="11" s="1"/>
  <c r="E136" i="11"/>
  <c r="S136" i="11" s="1"/>
  <c r="E138" i="11"/>
  <c r="S138" i="11" s="1"/>
  <c r="E140" i="11"/>
  <c r="E122" i="11"/>
  <c r="S122" i="11" s="1"/>
  <c r="E124" i="11"/>
  <c r="S124" i="11" s="1"/>
  <c r="E126" i="11"/>
  <c r="S126" i="11" s="1"/>
  <c r="E128" i="11"/>
  <c r="S128" i="11" s="1"/>
  <c r="E109" i="11"/>
  <c r="S109" i="11" s="1"/>
  <c r="E112" i="11"/>
  <c r="S112" i="11" s="1"/>
  <c r="S115" i="11"/>
  <c r="E116" i="11"/>
  <c r="E97" i="11"/>
  <c r="S97" i="11" s="1"/>
  <c r="E101" i="11"/>
  <c r="S101" i="11" s="1"/>
  <c r="D61" i="8"/>
  <c r="D60" i="8"/>
  <c r="D59" i="8"/>
  <c r="D58" i="8"/>
  <c r="D57" i="8"/>
  <c r="D56" i="8"/>
  <c r="B181" i="10"/>
  <c r="C191" i="10" s="1"/>
  <c r="B169" i="10"/>
  <c r="C179" i="10" s="1"/>
  <c r="B157" i="10"/>
  <c r="C167" i="10" s="1"/>
  <c r="D191" i="10"/>
  <c r="D179" i="10"/>
  <c r="D167" i="10"/>
  <c r="D41" i="8"/>
  <c r="D40" i="8"/>
  <c r="D39" i="8"/>
  <c r="D38" i="8"/>
  <c r="D37" i="8"/>
  <c r="C154" i="11"/>
  <c r="B144" i="11"/>
  <c r="C142" i="11"/>
  <c r="B132" i="11"/>
  <c r="C130" i="11"/>
  <c r="B120" i="11"/>
  <c r="D142" i="11"/>
  <c r="S140" i="11"/>
  <c r="D130" i="11"/>
  <c r="C118" i="11"/>
  <c r="B108" i="11"/>
  <c r="D118" i="11"/>
  <c r="S116" i="11"/>
  <c r="C106" i="11"/>
  <c r="D20" i="11"/>
  <c r="D32" i="11"/>
  <c r="D50" i="11"/>
  <c r="D63" i="11"/>
  <c r="D73" i="11"/>
  <c r="D82" i="11"/>
  <c r="D94" i="11"/>
  <c r="D106" i="11"/>
  <c r="E36" i="11"/>
  <c r="S36" i="11" s="1"/>
  <c r="E38" i="11"/>
  <c r="S38" i="11" s="1"/>
  <c r="E40" i="11"/>
  <c r="S40" i="11" s="1"/>
  <c r="E41" i="11"/>
  <c r="E45" i="11"/>
  <c r="S45" i="11" s="1"/>
  <c r="E46" i="11"/>
  <c r="S46" i="11" s="1"/>
  <c r="E48" i="11"/>
  <c r="E42" i="11"/>
  <c r="E44" i="11"/>
  <c r="S44" i="11" s="1"/>
  <c r="E54" i="11"/>
  <c r="S54" i="11" s="1"/>
  <c r="E56" i="11"/>
  <c r="E58" i="11"/>
  <c r="S58" i="11" s="1"/>
  <c r="E60" i="11"/>
  <c r="S60" i="11" s="1"/>
  <c r="E61" i="11"/>
  <c r="S61" i="11" s="1"/>
  <c r="E88" i="11"/>
  <c r="S88" i="11" s="1"/>
  <c r="E90" i="11"/>
  <c r="S90" i="11" s="1"/>
  <c r="E91" i="11"/>
  <c r="S91" i="11" s="1"/>
  <c r="E92" i="11"/>
  <c r="E24" i="11"/>
  <c r="E28" i="11"/>
  <c r="S28" i="11" s="1"/>
  <c r="E66" i="11"/>
  <c r="S66" i="11" s="1"/>
  <c r="E68" i="11"/>
  <c r="E69" i="11"/>
  <c r="S69" i="11" s="1"/>
  <c r="E70" i="11"/>
  <c r="S70" i="11" s="1"/>
  <c r="E76" i="11"/>
  <c r="S76" i="11" s="1"/>
  <c r="E78" i="11"/>
  <c r="E80" i="11"/>
  <c r="S80" i="11" s="1"/>
  <c r="P159" i="11"/>
  <c r="E159" i="11" s="1"/>
  <c r="S159" i="11" s="1"/>
  <c r="B96" i="11"/>
  <c r="S68" i="11"/>
  <c r="D172" i="26"/>
  <c r="C172" i="26"/>
  <c r="D171" i="26"/>
  <c r="C171" i="26"/>
  <c r="D170" i="26"/>
  <c r="C170" i="26"/>
  <c r="D169" i="26"/>
  <c r="C169" i="26"/>
  <c r="D168" i="26"/>
  <c r="C168" i="26"/>
  <c r="D148" i="26"/>
  <c r="C148" i="26"/>
  <c r="D147" i="26"/>
  <c r="C147" i="26"/>
  <c r="D146" i="26"/>
  <c r="C146" i="26"/>
  <c r="D145" i="26"/>
  <c r="C145" i="26"/>
  <c r="D144" i="26"/>
  <c r="C144" i="26"/>
  <c r="D122" i="26"/>
  <c r="B122" i="26"/>
  <c r="D114" i="26"/>
  <c r="B114" i="26"/>
  <c r="D106" i="26"/>
  <c r="B106" i="26"/>
  <c r="E124" i="26"/>
  <c r="S124" i="26" s="1"/>
  <c r="S122" i="26"/>
  <c r="E115" i="26"/>
  <c r="E118" i="26"/>
  <c r="S118" i="26" s="1"/>
  <c r="S114" i="26"/>
  <c r="E107" i="26"/>
  <c r="S107" i="26" s="1"/>
  <c r="E108" i="26"/>
  <c r="S108" i="26" s="1"/>
  <c r="S106" i="26"/>
  <c r="D98" i="26"/>
  <c r="B98" i="26"/>
  <c r="D90" i="26"/>
  <c r="B49" i="25"/>
  <c r="B90" i="26" s="1"/>
  <c r="E100" i="26"/>
  <c r="S100" i="26" s="1"/>
  <c r="E101" i="26"/>
  <c r="S101" i="26" s="1"/>
  <c r="S98" i="26"/>
  <c r="E93" i="26"/>
  <c r="S93" i="26" s="1"/>
  <c r="E94" i="26"/>
  <c r="S94" i="26" s="1"/>
  <c r="S90" i="26"/>
  <c r="C53" i="25"/>
  <c r="B53" i="25"/>
  <c r="C52" i="25"/>
  <c r="B52" i="25"/>
  <c r="C51" i="25"/>
  <c r="B51" i="25"/>
  <c r="C50" i="25"/>
  <c r="B50" i="25"/>
  <c r="C49" i="25"/>
  <c r="R155" i="26"/>
  <c r="Q155" i="26"/>
  <c r="R131" i="26"/>
  <c r="Q131" i="26"/>
  <c r="L131" i="26"/>
  <c r="L155" i="26" s="1"/>
  <c r="K131" i="26"/>
  <c r="K155" i="26" s="1"/>
  <c r="J131" i="26"/>
  <c r="J155" i="26" s="1"/>
  <c r="I131" i="26"/>
  <c r="I155" i="26" s="1"/>
  <c r="H131" i="26"/>
  <c r="H155" i="26" s="1"/>
  <c r="G131" i="26"/>
  <c r="G155" i="26" s="1"/>
  <c r="F131" i="26"/>
  <c r="F155" i="26" s="1"/>
  <c r="C48" i="25"/>
  <c r="B48" i="25"/>
  <c r="C47" i="25"/>
  <c r="B47" i="25"/>
  <c r="C46" i="25"/>
  <c r="B46" i="25"/>
  <c r="C45" i="25"/>
  <c r="B45" i="25"/>
  <c r="D167" i="26"/>
  <c r="C167" i="26"/>
  <c r="D166" i="26"/>
  <c r="C166" i="26"/>
  <c r="D165" i="26"/>
  <c r="C165" i="26"/>
  <c r="D164" i="26"/>
  <c r="C164" i="26"/>
  <c r="D143" i="26"/>
  <c r="C143" i="26"/>
  <c r="D142" i="26"/>
  <c r="C142" i="26"/>
  <c r="D141" i="26"/>
  <c r="C141" i="26"/>
  <c r="D140" i="26"/>
  <c r="C140" i="26"/>
  <c r="D82" i="26"/>
  <c r="B82" i="26"/>
  <c r="D74" i="26"/>
  <c r="B74" i="26"/>
  <c r="D66" i="26"/>
  <c r="B66" i="26"/>
  <c r="D58" i="26"/>
  <c r="B58" i="26"/>
  <c r="B50" i="26"/>
  <c r="C44" i="25"/>
  <c r="D10" i="26"/>
  <c r="B2" i="8"/>
  <c r="I2" i="8"/>
  <c r="S2" i="8"/>
  <c r="T2" i="8"/>
  <c r="B4" i="8"/>
  <c r="H8" i="8"/>
  <c r="I8" i="8"/>
  <c r="J8" i="8"/>
  <c r="K8" i="8"/>
  <c r="L8" i="8"/>
  <c r="M8" i="8"/>
  <c r="N8" i="8"/>
  <c r="S8" i="8"/>
  <c r="T8" i="8"/>
  <c r="R10" i="8"/>
  <c r="C11" i="8"/>
  <c r="C12" i="8"/>
  <c r="C13" i="8"/>
  <c r="C14" i="8"/>
  <c r="C15" i="8"/>
  <c r="F20" i="8"/>
  <c r="D24" i="8"/>
  <c r="D25" i="8"/>
  <c r="D26" i="8"/>
  <c r="F27" i="8"/>
  <c r="D30" i="8"/>
  <c r="D31" i="8"/>
  <c r="D32" i="8"/>
  <c r="D33" i="8"/>
  <c r="D34" i="8"/>
  <c r="D35" i="8"/>
  <c r="D36" i="8"/>
  <c r="F42" i="8"/>
  <c r="D45" i="8"/>
  <c r="D46" i="8"/>
  <c r="D47" i="8"/>
  <c r="D48" i="8"/>
  <c r="D49" i="8"/>
  <c r="D50" i="8"/>
  <c r="D51" i="8"/>
  <c r="D52" i="8"/>
  <c r="D53" i="8"/>
  <c r="D54" i="8"/>
  <c r="D55" i="8"/>
  <c r="F62" i="8"/>
  <c r="F64" i="8" s="1"/>
  <c r="A2" i="9"/>
  <c r="E2" i="9"/>
  <c r="Q2" i="9"/>
  <c r="R2" i="9"/>
  <c r="F6" i="9"/>
  <c r="G6" i="9"/>
  <c r="H6" i="9"/>
  <c r="I6" i="9"/>
  <c r="J6" i="9"/>
  <c r="K6" i="9"/>
  <c r="L6" i="9"/>
  <c r="R6" i="9"/>
  <c r="D27" i="9"/>
  <c r="D45" i="9"/>
  <c r="D56" i="9"/>
  <c r="C67" i="9"/>
  <c r="D67" i="9"/>
  <c r="C78" i="9"/>
  <c r="D78" i="9"/>
  <c r="A2" i="25"/>
  <c r="C2" i="25"/>
  <c r="N2" i="25"/>
  <c r="O2" i="25"/>
  <c r="K30" i="25"/>
  <c r="D36" i="25"/>
  <c r="B39" i="25"/>
  <c r="C39" i="25"/>
  <c r="B40" i="25"/>
  <c r="C40" i="25"/>
  <c r="B41" i="25"/>
  <c r="C41" i="25"/>
  <c r="B42" i="25"/>
  <c r="C42" i="25"/>
  <c r="B43" i="25"/>
  <c r="C43" i="25"/>
  <c r="B44" i="25"/>
  <c r="B55" i="25"/>
  <c r="I55" i="25"/>
  <c r="A2" i="26"/>
  <c r="E2" i="26"/>
  <c r="Q2" i="26"/>
  <c r="R2" i="26"/>
  <c r="F7" i="26"/>
  <c r="G7" i="26"/>
  <c r="H7" i="26"/>
  <c r="I7" i="26"/>
  <c r="J7" i="26"/>
  <c r="K7" i="26"/>
  <c r="L7" i="26"/>
  <c r="Q7" i="26"/>
  <c r="R7" i="26"/>
  <c r="B10" i="26"/>
  <c r="E12" i="26"/>
  <c r="S12" i="26" s="1"/>
  <c r="E13" i="26"/>
  <c r="S13" i="26" s="1"/>
  <c r="E14" i="26"/>
  <c r="S14" i="26" s="1"/>
  <c r="B18" i="26"/>
  <c r="D18" i="26"/>
  <c r="E20" i="26"/>
  <c r="S20" i="26" s="1"/>
  <c r="E22" i="26"/>
  <c r="S22" i="26" s="1"/>
  <c r="B26" i="26"/>
  <c r="D26" i="26"/>
  <c r="S26" i="26"/>
  <c r="E27" i="26"/>
  <c r="E29" i="26"/>
  <c r="S29" i="26" s="1"/>
  <c r="B34" i="26"/>
  <c r="D34" i="26"/>
  <c r="S34" i="26"/>
  <c r="E36" i="26"/>
  <c r="S36" i="26" s="1"/>
  <c r="E37" i="26"/>
  <c r="S37" i="26" s="1"/>
  <c r="B42" i="26"/>
  <c r="D42" i="26"/>
  <c r="S42" i="26"/>
  <c r="E46" i="26"/>
  <c r="S46" i="26" s="1"/>
  <c r="D50" i="26"/>
  <c r="S50" i="26"/>
  <c r="E52" i="26"/>
  <c r="S52" i="26" s="1"/>
  <c r="S58" i="26"/>
  <c r="E60" i="26"/>
  <c r="S60" i="26" s="1"/>
  <c r="E61" i="26"/>
  <c r="S61" i="26" s="1"/>
  <c r="S66" i="26"/>
  <c r="E67" i="26"/>
  <c r="S67" i="26" s="1"/>
  <c r="E69" i="26"/>
  <c r="S69" i="26" s="1"/>
  <c r="E70" i="26"/>
  <c r="S70" i="26" s="1"/>
  <c r="S74" i="26"/>
  <c r="E76" i="26"/>
  <c r="E77" i="26"/>
  <c r="S77" i="26" s="1"/>
  <c r="E78" i="26"/>
  <c r="S78" i="26" s="1"/>
  <c r="S82" i="26"/>
  <c r="E86" i="26"/>
  <c r="S86" i="26" s="1"/>
  <c r="C134" i="26"/>
  <c r="D134" i="26"/>
  <c r="C135" i="26"/>
  <c r="D135" i="26"/>
  <c r="C136" i="26"/>
  <c r="D136" i="26"/>
  <c r="C137" i="26"/>
  <c r="D137" i="26"/>
  <c r="C138" i="26"/>
  <c r="D138" i="26"/>
  <c r="C139" i="26"/>
  <c r="D139" i="26"/>
  <c r="B156" i="26"/>
  <c r="C156" i="26"/>
  <c r="D156" i="26"/>
  <c r="B158" i="26"/>
  <c r="C158" i="26"/>
  <c r="D158" i="26"/>
  <c r="C159" i="26"/>
  <c r="D159" i="26"/>
  <c r="B160" i="26"/>
  <c r="C160" i="26"/>
  <c r="D160" i="26"/>
  <c r="B161" i="26"/>
  <c r="C161" i="26"/>
  <c r="D161" i="26"/>
  <c r="B162" i="26"/>
  <c r="C162" i="26"/>
  <c r="D162" i="26"/>
  <c r="B163" i="26"/>
  <c r="C163" i="26"/>
  <c r="D163" i="26"/>
  <c r="B165" i="26"/>
  <c r="B166" i="26"/>
  <c r="B167" i="26"/>
  <c r="A2" i="11"/>
  <c r="E2" i="11"/>
  <c r="Q2" i="11"/>
  <c r="R2" i="11"/>
  <c r="A3" i="11"/>
  <c r="F8" i="11"/>
  <c r="G8" i="11"/>
  <c r="H8" i="11"/>
  <c r="I8" i="11"/>
  <c r="J8" i="11"/>
  <c r="K8" i="11"/>
  <c r="L8" i="11"/>
  <c r="Q8" i="11"/>
  <c r="R8" i="11"/>
  <c r="B10" i="11"/>
  <c r="C20" i="11"/>
  <c r="B22" i="11"/>
  <c r="S24" i="11"/>
  <c r="C32" i="11"/>
  <c r="B34" i="11"/>
  <c r="S41" i="11"/>
  <c r="S42" i="11"/>
  <c r="S48" i="11"/>
  <c r="C50" i="11"/>
  <c r="B52" i="11"/>
  <c r="S56" i="11"/>
  <c r="C63" i="11"/>
  <c r="B65" i="11"/>
  <c r="C73" i="11"/>
  <c r="B75" i="11"/>
  <c r="S78" i="11"/>
  <c r="C82" i="11"/>
  <c r="B84" i="11"/>
  <c r="S85" i="11"/>
  <c r="S92" i="11"/>
  <c r="C94" i="11"/>
  <c r="A2" i="10"/>
  <c r="E2" i="10"/>
  <c r="Q2" i="10"/>
  <c r="R2" i="10"/>
  <c r="A3" i="10"/>
  <c r="F8" i="10"/>
  <c r="G8" i="10"/>
  <c r="H8" i="10"/>
  <c r="I8" i="10"/>
  <c r="J8" i="10"/>
  <c r="K8" i="10"/>
  <c r="L8" i="10"/>
  <c r="Q8" i="10"/>
  <c r="R8" i="10"/>
  <c r="B12" i="10"/>
  <c r="C19" i="10" s="1"/>
  <c r="D19" i="10"/>
  <c r="B21" i="10"/>
  <c r="C30" i="10" s="1"/>
  <c r="D30" i="10"/>
  <c r="B32" i="10"/>
  <c r="C38" i="10" s="1"/>
  <c r="D38" i="10"/>
  <c r="B40" i="10"/>
  <c r="C52" i="10" s="1"/>
  <c r="D52" i="10"/>
  <c r="B54" i="10"/>
  <c r="C62" i="10" s="1"/>
  <c r="D62" i="10"/>
  <c r="B64" i="10"/>
  <c r="C69" i="10" s="1"/>
  <c r="D69" i="10"/>
  <c r="B71" i="10"/>
  <c r="C74" i="10" s="1"/>
  <c r="D74" i="10"/>
  <c r="B76" i="10"/>
  <c r="C86" i="10" s="1"/>
  <c r="D86" i="10"/>
  <c r="B88" i="10"/>
  <c r="C98" i="10" s="1"/>
  <c r="D98" i="10"/>
  <c r="B100" i="10"/>
  <c r="C110" i="10" s="1"/>
  <c r="D110" i="10"/>
  <c r="C119" i="10"/>
  <c r="D119" i="10"/>
  <c r="B121" i="10"/>
  <c r="C131" i="10" s="1"/>
  <c r="D131" i="10"/>
  <c r="B133" i="10"/>
  <c r="C143" i="10" s="1"/>
  <c r="D143" i="10"/>
  <c r="B145" i="10"/>
  <c r="C155" i="10" s="1"/>
  <c r="D155" i="10"/>
  <c r="K2" i="12"/>
  <c r="O2" i="12"/>
  <c r="H125" i="9"/>
  <c r="H12" i="8"/>
  <c r="P45" i="9"/>
  <c r="P111" i="9"/>
  <c r="F51" i="25"/>
  <c r="L11" i="8"/>
  <c r="H19" i="8"/>
  <c r="P122" i="9"/>
  <c r="N33" i="8"/>
  <c r="L157" i="11"/>
  <c r="I30" i="25"/>
  <c r="H30" i="25"/>
  <c r="S92" i="9"/>
  <c r="H17" i="8"/>
  <c r="J39" i="8"/>
  <c r="P106" i="11"/>
  <c r="E100" i="11"/>
  <c r="S100" i="11" s="1"/>
  <c r="P32" i="11"/>
  <c r="E26" i="11"/>
  <c r="S26" i="11" s="1"/>
  <c r="H11" i="8"/>
  <c r="P27" i="9"/>
  <c r="F135" i="26"/>
  <c r="L135" i="26"/>
  <c r="M135" i="26"/>
  <c r="G135" i="26"/>
  <c r="I157" i="11"/>
  <c r="B159" i="26"/>
  <c r="N157" i="11"/>
  <c r="T31" i="8"/>
  <c r="R157" i="11"/>
  <c r="H14" i="8"/>
  <c r="Q11" i="8"/>
  <c r="M11" i="8"/>
  <c r="I11" i="8"/>
  <c r="H16" i="8"/>
  <c r="P89" i="9"/>
  <c r="E12" i="11"/>
  <c r="S12" i="11" s="1"/>
  <c r="P118" i="11"/>
  <c r="P130" i="11"/>
  <c r="P73" i="11"/>
  <c r="P154" i="11"/>
  <c r="G145" i="26"/>
  <c r="H145" i="26"/>
  <c r="R145" i="26"/>
  <c r="R141" i="26"/>
  <c r="Q141" i="26"/>
  <c r="R139" i="26"/>
  <c r="G139" i="26"/>
  <c r="K139" i="26"/>
  <c r="R136" i="26"/>
  <c r="G136" i="26"/>
  <c r="H136" i="26"/>
  <c r="J136" i="26"/>
  <c r="P48" i="26"/>
  <c r="P138" i="26" s="1"/>
  <c r="Q146" i="26"/>
  <c r="P67" i="9" l="1"/>
  <c r="K125" i="9"/>
  <c r="L125" i="9"/>
  <c r="P56" i="9"/>
  <c r="M125" i="9"/>
  <c r="N135" i="26"/>
  <c r="R146" i="26"/>
  <c r="R135" i="26"/>
  <c r="Q144" i="26"/>
  <c r="I139" i="26"/>
  <c r="K144" i="26"/>
  <c r="I135" i="26"/>
  <c r="G148" i="26"/>
  <c r="P120" i="26"/>
  <c r="P147" i="26" s="1"/>
  <c r="F141" i="26"/>
  <c r="K136" i="26"/>
  <c r="M136" i="26"/>
  <c r="I136" i="26"/>
  <c r="J20" i="25"/>
  <c r="M20" i="25" s="1"/>
  <c r="D45" i="25" s="1"/>
  <c r="A164" i="26" s="1"/>
  <c r="J17" i="25"/>
  <c r="M17" i="25" s="1"/>
  <c r="D42" i="25" s="1"/>
  <c r="F42" i="25" s="1"/>
  <c r="D193" i="10"/>
  <c r="H157" i="11"/>
  <c r="Q157" i="11"/>
  <c r="R32" i="8"/>
  <c r="G32" i="8" s="1"/>
  <c r="U32" i="8" s="1"/>
  <c r="K157" i="11"/>
  <c r="D157" i="11"/>
  <c r="M157" i="11"/>
  <c r="R30" i="8"/>
  <c r="G30" i="8" s="1"/>
  <c r="U30" i="8" s="1"/>
  <c r="F157" i="11"/>
  <c r="R38" i="8"/>
  <c r="G38" i="8" s="1"/>
  <c r="U38" i="8" s="1"/>
  <c r="R36" i="8"/>
  <c r="G36" i="8" s="1"/>
  <c r="U36" i="8" s="1"/>
  <c r="P94" i="11"/>
  <c r="R40" i="8"/>
  <c r="G40" i="8" s="1"/>
  <c r="U40" i="8" s="1"/>
  <c r="R31" i="8"/>
  <c r="G31" i="8" s="1"/>
  <c r="U31" i="8" s="1"/>
  <c r="H42" i="8"/>
  <c r="O42" i="8"/>
  <c r="M42" i="8"/>
  <c r="E94" i="11"/>
  <c r="S94" i="11" s="1"/>
  <c r="S89" i="11"/>
  <c r="S11" i="11"/>
  <c r="E20" i="11"/>
  <c r="S20" i="11" s="1"/>
  <c r="R35" i="8"/>
  <c r="G35" i="8" s="1"/>
  <c r="U35" i="8" s="1"/>
  <c r="L42" i="8"/>
  <c r="J42" i="8"/>
  <c r="T42" i="8"/>
  <c r="G157" i="11"/>
  <c r="P63" i="11"/>
  <c r="E50" i="11"/>
  <c r="S50" i="11" s="1"/>
  <c r="P40" i="26"/>
  <c r="S40" i="26" s="1"/>
  <c r="P128" i="26"/>
  <c r="S128" i="26" s="1"/>
  <c r="P112" i="26"/>
  <c r="P146" i="26" s="1"/>
  <c r="E146" i="26" s="1"/>
  <c r="S146" i="26" s="1"/>
  <c r="M148" i="26"/>
  <c r="E116" i="26"/>
  <c r="S116" i="26" s="1"/>
  <c r="R147" i="26"/>
  <c r="K145" i="26"/>
  <c r="S68" i="26"/>
  <c r="E72" i="26"/>
  <c r="S43" i="26"/>
  <c r="E48" i="26"/>
  <c r="S109" i="26"/>
  <c r="E112" i="26"/>
  <c r="S48" i="26"/>
  <c r="S138" i="26" s="1"/>
  <c r="E35" i="26"/>
  <c r="E40" i="26" s="1"/>
  <c r="P72" i="26"/>
  <c r="J145" i="26"/>
  <c r="F145" i="26"/>
  <c r="S120" i="26"/>
  <c r="B171" i="26"/>
  <c r="P56" i="26"/>
  <c r="S56" i="26" s="1"/>
  <c r="O148" i="26"/>
  <c r="N148" i="26"/>
  <c r="N145" i="26"/>
  <c r="L147" i="26"/>
  <c r="K148" i="26"/>
  <c r="J148" i="26"/>
  <c r="I147" i="26"/>
  <c r="Q148" i="26"/>
  <c r="P32" i="26"/>
  <c r="N144" i="26"/>
  <c r="H141" i="26"/>
  <c r="M139" i="26"/>
  <c r="B169" i="26"/>
  <c r="L145" i="26"/>
  <c r="I145" i="26"/>
  <c r="E96" i="26"/>
  <c r="E104" i="26"/>
  <c r="E125" i="26"/>
  <c r="S125" i="26" s="1"/>
  <c r="O145" i="26"/>
  <c r="H147" i="26"/>
  <c r="G147" i="26"/>
  <c r="P80" i="26"/>
  <c r="J147" i="26"/>
  <c r="H138" i="26"/>
  <c r="R134" i="26"/>
  <c r="G45" i="25"/>
  <c r="F45" i="25"/>
  <c r="J19" i="25"/>
  <c r="M19" i="25" s="1"/>
  <c r="D44" i="25" s="1"/>
  <c r="J14" i="25"/>
  <c r="M14" i="25" s="1"/>
  <c r="D39" i="25" s="1"/>
  <c r="H39" i="25" s="1"/>
  <c r="O137" i="26"/>
  <c r="M137" i="26"/>
  <c r="I137" i="26"/>
  <c r="H144" i="26"/>
  <c r="H137" i="26"/>
  <c r="G137" i="26"/>
  <c r="F137" i="26"/>
  <c r="L139" i="26"/>
  <c r="J25" i="25"/>
  <c r="M25" i="25" s="1"/>
  <c r="D50" i="25" s="1"/>
  <c r="J23" i="25"/>
  <c r="M23" i="25" s="1"/>
  <c r="D48" i="25" s="1"/>
  <c r="H48" i="25" s="1"/>
  <c r="J15" i="25"/>
  <c r="N137" i="26"/>
  <c r="L137" i="26"/>
  <c r="K137" i="26"/>
  <c r="J137" i="26"/>
  <c r="Q137" i="26"/>
  <c r="Q145" i="26"/>
  <c r="A172" i="26"/>
  <c r="H53" i="25"/>
  <c r="G53" i="25"/>
  <c r="F53" i="25"/>
  <c r="A168" i="26"/>
  <c r="G168" i="26" s="1"/>
  <c r="F49" i="25"/>
  <c r="G49" i="25"/>
  <c r="H49" i="25"/>
  <c r="G50" i="25"/>
  <c r="H50" i="25"/>
  <c r="A169" i="26"/>
  <c r="Q169" i="26" s="1"/>
  <c r="F50" i="25"/>
  <c r="G48" i="25"/>
  <c r="A167" i="26"/>
  <c r="R167" i="26" s="1"/>
  <c r="F48" i="25"/>
  <c r="I140" i="26"/>
  <c r="G140" i="26"/>
  <c r="M140" i="26"/>
  <c r="L140" i="26"/>
  <c r="J140" i="26"/>
  <c r="F140" i="26"/>
  <c r="K140" i="26"/>
  <c r="H140" i="26"/>
  <c r="O140" i="26"/>
  <c r="Q140" i="26"/>
  <c r="R140" i="26"/>
  <c r="B164" i="26"/>
  <c r="S140" i="26"/>
  <c r="N140" i="26"/>
  <c r="E147" i="26"/>
  <c r="S147" i="26" s="1"/>
  <c r="B168" i="26"/>
  <c r="J18" i="25"/>
  <c r="M18" i="25" s="1"/>
  <c r="D43" i="25" s="1"/>
  <c r="F43" i="25" s="1"/>
  <c r="O144" i="26"/>
  <c r="O141" i="26"/>
  <c r="N141" i="26"/>
  <c r="M144" i="26"/>
  <c r="J144" i="26"/>
  <c r="J138" i="26"/>
  <c r="I141" i="26"/>
  <c r="H146" i="26"/>
  <c r="G144" i="26"/>
  <c r="G138" i="26"/>
  <c r="Q138" i="26"/>
  <c r="R137" i="26"/>
  <c r="J27" i="25"/>
  <c r="M27" i="25" s="1"/>
  <c r="D52" i="25" s="1"/>
  <c r="F52" i="25" s="1"/>
  <c r="J21" i="25"/>
  <c r="M21" i="25" s="1"/>
  <c r="D46" i="25" s="1"/>
  <c r="J16" i="25"/>
  <c r="M16" i="25" s="1"/>
  <c r="D41" i="25" s="1"/>
  <c r="L141" i="26"/>
  <c r="I144" i="26"/>
  <c r="I138" i="26"/>
  <c r="F144" i="26"/>
  <c r="F138" i="26"/>
  <c r="R138" i="26"/>
  <c r="O138" i="26"/>
  <c r="N138" i="26"/>
  <c r="M138" i="26"/>
  <c r="L144" i="26"/>
  <c r="L138" i="26"/>
  <c r="J141" i="26"/>
  <c r="G141" i="26"/>
  <c r="J22" i="25"/>
  <c r="M22" i="25" s="1"/>
  <c r="D47" i="25" s="1"/>
  <c r="G47" i="25" s="1"/>
  <c r="R144" i="26"/>
  <c r="B150" i="26"/>
  <c r="R14" i="8"/>
  <c r="G14" i="8" s="1"/>
  <c r="N20" i="8"/>
  <c r="P20" i="8"/>
  <c r="J20" i="8"/>
  <c r="L20" i="8"/>
  <c r="G125" i="9"/>
  <c r="O125" i="9"/>
  <c r="E122" i="9"/>
  <c r="S122" i="9" s="1"/>
  <c r="R19" i="8"/>
  <c r="G19" i="8" s="1"/>
  <c r="P78" i="9"/>
  <c r="E100" i="9"/>
  <c r="S100" i="9" s="1"/>
  <c r="Q20" i="8"/>
  <c r="P100" i="9"/>
  <c r="J125" i="9"/>
  <c r="R15" i="8"/>
  <c r="G15" i="8" s="1"/>
  <c r="U15" i="8" s="1"/>
  <c r="I125" i="9"/>
  <c r="E89" i="9"/>
  <c r="S89" i="9" s="1"/>
  <c r="F125" i="9"/>
  <c r="R16" i="8"/>
  <c r="G16" i="8" s="1"/>
  <c r="V16" i="8" s="1"/>
  <c r="R17" i="8"/>
  <c r="G17" i="8" s="1"/>
  <c r="U17" i="8" s="1"/>
  <c r="Q125" i="9"/>
  <c r="U19" i="8"/>
  <c r="S20" i="8"/>
  <c r="H20" i="8"/>
  <c r="T20" i="8"/>
  <c r="K20" i="8"/>
  <c r="M20" i="8"/>
  <c r="R41" i="8"/>
  <c r="G41" i="8" s="1"/>
  <c r="U41" i="8" s="1"/>
  <c r="K42" i="8"/>
  <c r="Q42" i="8"/>
  <c r="R37" i="8"/>
  <c r="G37" i="8" s="1"/>
  <c r="U37" i="8" s="1"/>
  <c r="S42" i="8"/>
  <c r="E80" i="26"/>
  <c r="S76" i="26"/>
  <c r="S54" i="26"/>
  <c r="E56" i="26"/>
  <c r="S85" i="26"/>
  <c r="E88" i="26"/>
  <c r="S50" i="9"/>
  <c r="E56" i="9"/>
  <c r="S56" i="9" s="1"/>
  <c r="S23" i="9"/>
  <c r="E111" i="9"/>
  <c r="S111" i="9" s="1"/>
  <c r="S103" i="9"/>
  <c r="H43" i="25"/>
  <c r="G43" i="25"/>
  <c r="S115" i="26"/>
  <c r="E120" i="26"/>
  <c r="E142" i="11"/>
  <c r="S142" i="11" s="1"/>
  <c r="S133" i="11"/>
  <c r="S30" i="9"/>
  <c r="E45" i="9"/>
  <c r="S45" i="9" s="1"/>
  <c r="S18" i="9"/>
  <c r="E27" i="9"/>
  <c r="S27" i="9" s="1"/>
  <c r="R18" i="8"/>
  <c r="G18" i="8" s="1"/>
  <c r="G51" i="25"/>
  <c r="H51" i="25"/>
  <c r="A170" i="26"/>
  <c r="S79" i="11"/>
  <c r="E82" i="11"/>
  <c r="S112" i="26"/>
  <c r="R33" i="8"/>
  <c r="G33" i="8" s="1"/>
  <c r="U33" i="8" s="1"/>
  <c r="N42" i="8"/>
  <c r="U14" i="8"/>
  <c r="S59" i="26"/>
  <c r="E64" i="26"/>
  <c r="R39" i="8"/>
  <c r="G39" i="8" s="1"/>
  <c r="I20" i="8"/>
  <c r="R11" i="8"/>
  <c r="G11" i="8" s="1"/>
  <c r="E106" i="11"/>
  <c r="E32" i="26"/>
  <c r="S27" i="26"/>
  <c r="E73" i="11"/>
  <c r="R12" i="8"/>
  <c r="G12" i="8" s="1"/>
  <c r="E16" i="26"/>
  <c r="F67" i="8"/>
  <c r="E118" i="11"/>
  <c r="S118" i="11" s="1"/>
  <c r="S125" i="11"/>
  <c r="E130" i="11"/>
  <c r="S130" i="11" s="1"/>
  <c r="G52" i="25"/>
  <c r="R168" i="26"/>
  <c r="E24" i="26"/>
  <c r="D125" i="9"/>
  <c r="E32" i="11"/>
  <c r="S110" i="11"/>
  <c r="E67" i="9"/>
  <c r="S67" i="9" s="1"/>
  <c r="S59" i="9"/>
  <c r="O20" i="8"/>
  <c r="F44" i="25"/>
  <c r="G44" i="25"/>
  <c r="E154" i="11"/>
  <c r="S154" i="11" s="1"/>
  <c r="E78" i="9"/>
  <c r="S78" i="9" s="1"/>
  <c r="R13" i="8"/>
  <c r="G13" i="8" s="1"/>
  <c r="I34" i="8"/>
  <c r="E193" i="10"/>
  <c r="P42" i="8"/>
  <c r="J157" i="11"/>
  <c r="E53" i="11"/>
  <c r="O157" i="11"/>
  <c r="N125" i="9"/>
  <c r="M15" i="25"/>
  <c r="P82" i="11"/>
  <c r="H47" i="25"/>
  <c r="F47" i="25"/>
  <c r="R125" i="9"/>
  <c r="F146" i="26"/>
  <c r="I146" i="26"/>
  <c r="L146" i="26"/>
  <c r="G146" i="26"/>
  <c r="K146" i="26"/>
  <c r="O146" i="26"/>
  <c r="J146" i="26"/>
  <c r="M146" i="26"/>
  <c r="N146" i="26"/>
  <c r="P96" i="26"/>
  <c r="P64" i="26"/>
  <c r="P16" i="26"/>
  <c r="P134" i="26" s="1"/>
  <c r="P142" i="11"/>
  <c r="P50" i="11"/>
  <c r="P20" i="11"/>
  <c r="P88" i="26"/>
  <c r="P143" i="26" s="1"/>
  <c r="N139" i="26"/>
  <c r="H139" i="26"/>
  <c r="Q139" i="26"/>
  <c r="O139" i="26"/>
  <c r="N136" i="26"/>
  <c r="Q136" i="26"/>
  <c r="O136" i="26"/>
  <c r="P104" i="26"/>
  <c r="J139" i="26"/>
  <c r="P24" i="26"/>
  <c r="P135" i="26" s="1"/>
  <c r="R148" i="26"/>
  <c r="F148" i="26"/>
  <c r="I148" i="26"/>
  <c r="L148" i="26"/>
  <c r="G143" i="26"/>
  <c r="H143" i="26"/>
  <c r="K143" i="26"/>
  <c r="M143" i="26"/>
  <c r="R143" i="26"/>
  <c r="Q143" i="26"/>
  <c r="N143" i="26"/>
  <c r="M147" i="26"/>
  <c r="M145" i="26"/>
  <c r="M141" i="26"/>
  <c r="K147" i="26"/>
  <c r="K141" i="26"/>
  <c r="H135" i="26"/>
  <c r="E128" i="26" l="1"/>
  <c r="L169" i="26"/>
  <c r="J51" i="25"/>
  <c r="V17" i="8"/>
  <c r="H45" i="25"/>
  <c r="P139" i="26"/>
  <c r="P148" i="26"/>
  <c r="P137" i="26"/>
  <c r="E137" i="26" s="1"/>
  <c r="S35" i="26"/>
  <c r="A166" i="26"/>
  <c r="J45" i="25"/>
  <c r="G42" i="25"/>
  <c r="J42" i="25" s="1"/>
  <c r="N42" i="25"/>
  <c r="O42" i="25" s="1"/>
  <c r="N43" i="25"/>
  <c r="A162" i="26"/>
  <c r="L162" i="26" s="1"/>
  <c r="L164" i="26"/>
  <c r="I164" i="26"/>
  <c r="O164" i="26"/>
  <c r="H164" i="26"/>
  <c r="H42" i="25"/>
  <c r="A161" i="26"/>
  <c r="G161" i="26" s="1"/>
  <c r="N45" i="25"/>
  <c r="O45" i="25" s="1"/>
  <c r="N39" i="25"/>
  <c r="F39" i="25"/>
  <c r="G39" i="25"/>
  <c r="A158" i="26"/>
  <c r="P158" i="26" s="1"/>
  <c r="V32" i="8"/>
  <c r="V40" i="8"/>
  <c r="V30" i="8"/>
  <c r="V36" i="8"/>
  <c r="J164" i="26"/>
  <c r="R164" i="26"/>
  <c r="N164" i="26"/>
  <c r="Q164" i="26"/>
  <c r="E138" i="26"/>
  <c r="M164" i="26"/>
  <c r="K168" i="26"/>
  <c r="P164" i="26"/>
  <c r="F164" i="26"/>
  <c r="L161" i="26"/>
  <c r="P142" i="26"/>
  <c r="E142" i="26" s="1"/>
  <c r="S142" i="26" s="1"/>
  <c r="S80" i="26"/>
  <c r="S32" i="26"/>
  <c r="P136" i="26"/>
  <c r="E136" i="26" s="1"/>
  <c r="S136" i="26" s="1"/>
  <c r="Q167" i="26"/>
  <c r="P141" i="26"/>
  <c r="E141" i="26" s="1"/>
  <c r="S141" i="26" s="1"/>
  <c r="S72" i="26"/>
  <c r="G150" i="26"/>
  <c r="J167" i="26"/>
  <c r="H169" i="26"/>
  <c r="O167" i="26"/>
  <c r="M169" i="26"/>
  <c r="J49" i="25"/>
  <c r="H44" i="25"/>
  <c r="J44" i="25" s="1"/>
  <c r="A163" i="26"/>
  <c r="N44" i="25"/>
  <c r="O44" i="25" s="1"/>
  <c r="K164" i="26"/>
  <c r="G164" i="26"/>
  <c r="H46" i="25"/>
  <c r="A165" i="26"/>
  <c r="F46" i="25"/>
  <c r="G46" i="25"/>
  <c r="N46" i="25"/>
  <c r="O46" i="25" s="1"/>
  <c r="H150" i="26"/>
  <c r="R150" i="26"/>
  <c r="J150" i="26"/>
  <c r="N150" i="26"/>
  <c r="F150" i="26"/>
  <c r="J43" i="25"/>
  <c r="A171" i="26"/>
  <c r="H52" i="25"/>
  <c r="J52" i="25" s="1"/>
  <c r="J48" i="25"/>
  <c r="J50" i="25"/>
  <c r="J53" i="25"/>
  <c r="I150" i="26"/>
  <c r="M150" i="26"/>
  <c r="K150" i="26"/>
  <c r="E148" i="26"/>
  <c r="S148" i="26" s="1"/>
  <c r="O150" i="26"/>
  <c r="N167" i="26"/>
  <c r="K167" i="26"/>
  <c r="F167" i="26"/>
  <c r="G167" i="26"/>
  <c r="L167" i="26"/>
  <c r="H167" i="26"/>
  <c r="I167" i="26"/>
  <c r="M167" i="26"/>
  <c r="O169" i="26"/>
  <c r="K169" i="26"/>
  <c r="R169" i="26"/>
  <c r="N169" i="26"/>
  <c r="G169" i="26"/>
  <c r="F169" i="26"/>
  <c r="I169" i="26"/>
  <c r="J169" i="26"/>
  <c r="J30" i="25"/>
  <c r="N41" i="25"/>
  <c r="O41" i="25" s="1"/>
  <c r="H41" i="25"/>
  <c r="A160" i="26"/>
  <c r="G41" i="25"/>
  <c r="F41" i="25"/>
  <c r="N168" i="26"/>
  <c r="J168" i="26"/>
  <c r="H168" i="26"/>
  <c r="I168" i="26"/>
  <c r="F168" i="26"/>
  <c r="O168" i="26"/>
  <c r="L168" i="26"/>
  <c r="Q168" i="26"/>
  <c r="M168" i="26"/>
  <c r="P172" i="26"/>
  <c r="N172" i="26"/>
  <c r="M172" i="26"/>
  <c r="L172" i="26"/>
  <c r="Q172" i="26"/>
  <c r="I172" i="26"/>
  <c r="H172" i="26"/>
  <c r="F172" i="26"/>
  <c r="G172" i="26"/>
  <c r="O172" i="26"/>
  <c r="R172" i="26"/>
  <c r="K172" i="26"/>
  <c r="J172" i="26"/>
  <c r="V19" i="8"/>
  <c r="P125" i="9"/>
  <c r="U16" i="8"/>
  <c r="U18" i="8"/>
  <c r="V18" i="8"/>
  <c r="E143" i="26"/>
  <c r="S143" i="26" s="1"/>
  <c r="S88" i="26"/>
  <c r="P167" i="26"/>
  <c r="E167" i="26" s="1"/>
  <c r="S167" i="26" s="1"/>
  <c r="E134" i="26"/>
  <c r="S16" i="26"/>
  <c r="E63" i="11"/>
  <c r="S53" i="11"/>
  <c r="U13" i="8"/>
  <c r="V13" i="8"/>
  <c r="V39" i="8"/>
  <c r="U39" i="8"/>
  <c r="S24" i="26"/>
  <c r="E135" i="26"/>
  <c r="S135" i="26" s="1"/>
  <c r="Q150" i="26"/>
  <c r="E139" i="26"/>
  <c r="S139" i="26" s="1"/>
  <c r="P144" i="26"/>
  <c r="E144" i="26" s="1"/>
  <c r="S144" i="26" s="1"/>
  <c r="S96" i="26"/>
  <c r="P168" i="26"/>
  <c r="I42" i="8"/>
  <c r="R42" i="8" s="1"/>
  <c r="R34" i="8"/>
  <c r="G34" i="8" s="1"/>
  <c r="U34" i="8" s="1"/>
  <c r="V12" i="8"/>
  <c r="U12" i="8"/>
  <c r="G20" i="8"/>
  <c r="U11" i="8"/>
  <c r="V11" i="8"/>
  <c r="V14" i="8"/>
  <c r="V41" i="8"/>
  <c r="E125" i="9"/>
  <c r="S125" i="9" s="1"/>
  <c r="V15" i="8"/>
  <c r="F166" i="26"/>
  <c r="N166" i="26"/>
  <c r="I166" i="26"/>
  <c r="Q166" i="26"/>
  <c r="H166" i="26"/>
  <c r="M166" i="26"/>
  <c r="R166" i="26"/>
  <c r="O166" i="26"/>
  <c r="P166" i="26"/>
  <c r="K166" i="26"/>
  <c r="L166" i="26"/>
  <c r="J166" i="26"/>
  <c r="G166" i="26"/>
  <c r="S104" i="26"/>
  <c r="P145" i="26"/>
  <c r="E145" i="26" s="1"/>
  <c r="S145" i="26" s="1"/>
  <c r="P169" i="26"/>
  <c r="S73" i="11"/>
  <c r="S106" i="11"/>
  <c r="V37" i="8"/>
  <c r="N170" i="26"/>
  <c r="I170" i="26"/>
  <c r="R170" i="26"/>
  <c r="P170" i="26"/>
  <c r="O170" i="26"/>
  <c r="J170" i="26"/>
  <c r="F170" i="26"/>
  <c r="Q170" i="26"/>
  <c r="K170" i="26"/>
  <c r="M170" i="26"/>
  <c r="L170" i="26"/>
  <c r="H170" i="26"/>
  <c r="G170" i="26"/>
  <c r="O43" i="25"/>
  <c r="N52" i="25"/>
  <c r="O52" i="25" s="1"/>
  <c r="V38" i="8"/>
  <c r="R20" i="8"/>
  <c r="P157" i="11"/>
  <c r="S64" i="26"/>
  <c r="P140" i="26"/>
  <c r="E140" i="26" s="1"/>
  <c r="L150" i="26"/>
  <c r="J47" i="25"/>
  <c r="D40" i="25"/>
  <c r="M30" i="25"/>
  <c r="V31" i="8"/>
  <c r="S32" i="11"/>
  <c r="O39" i="25"/>
  <c r="S82" i="11"/>
  <c r="V35" i="8"/>
  <c r="E157" i="11"/>
  <c r="R162" i="26"/>
  <c r="K162" i="26"/>
  <c r="J39" i="25" l="1"/>
  <c r="I161" i="26"/>
  <c r="R161" i="26"/>
  <c r="J161" i="26"/>
  <c r="K161" i="26"/>
  <c r="P161" i="26"/>
  <c r="H162" i="26"/>
  <c r="M161" i="26"/>
  <c r="F161" i="26"/>
  <c r="O161" i="26"/>
  <c r="Q161" i="26"/>
  <c r="E164" i="26"/>
  <c r="S164" i="26" s="1"/>
  <c r="G162" i="26"/>
  <c r="J162" i="26"/>
  <c r="N162" i="26"/>
  <c r="O162" i="26"/>
  <c r="Q162" i="26"/>
  <c r="I162" i="26"/>
  <c r="M162" i="26"/>
  <c r="F162" i="26"/>
  <c r="P162" i="26"/>
  <c r="E162" i="26" s="1"/>
  <c r="S162" i="26" s="1"/>
  <c r="H161" i="26"/>
  <c r="N161" i="26"/>
  <c r="M158" i="26"/>
  <c r="H158" i="26"/>
  <c r="Q158" i="26"/>
  <c r="F158" i="26"/>
  <c r="L158" i="26"/>
  <c r="G158" i="26"/>
  <c r="J158" i="26"/>
  <c r="N158" i="26"/>
  <c r="O158" i="26"/>
  <c r="I158" i="26"/>
  <c r="R158" i="26"/>
  <c r="K158" i="26"/>
  <c r="E168" i="26"/>
  <c r="S168" i="26" s="1"/>
  <c r="F163" i="26"/>
  <c r="P163" i="26"/>
  <c r="M163" i="26"/>
  <c r="N163" i="26"/>
  <c r="I163" i="26"/>
  <c r="O163" i="26"/>
  <c r="R163" i="26"/>
  <c r="H163" i="26"/>
  <c r="Q163" i="26"/>
  <c r="K163" i="26"/>
  <c r="J163" i="26"/>
  <c r="L163" i="26"/>
  <c r="G163" i="26"/>
  <c r="E166" i="26"/>
  <c r="S166" i="26" s="1"/>
  <c r="P150" i="26"/>
  <c r="E169" i="26"/>
  <c r="S169" i="26" s="1"/>
  <c r="J41" i="25"/>
  <c r="J46" i="25"/>
  <c r="N165" i="26"/>
  <c r="I165" i="26"/>
  <c r="R165" i="26"/>
  <c r="K165" i="26"/>
  <c r="H165" i="26"/>
  <c r="P165" i="26"/>
  <c r="O165" i="26"/>
  <c r="J165" i="26"/>
  <c r="F165" i="26"/>
  <c r="Q165" i="26"/>
  <c r="G165" i="26"/>
  <c r="M165" i="26"/>
  <c r="L165" i="26"/>
  <c r="E172" i="26"/>
  <c r="S172" i="26" s="1"/>
  <c r="H160" i="26"/>
  <c r="O160" i="26"/>
  <c r="I160" i="26"/>
  <c r="F160" i="26"/>
  <c r="P160" i="26"/>
  <c r="L160" i="26"/>
  <c r="Q160" i="26"/>
  <c r="G160" i="26"/>
  <c r="R160" i="26"/>
  <c r="M160" i="26"/>
  <c r="J160" i="26"/>
  <c r="K160" i="26"/>
  <c r="N160" i="26"/>
  <c r="R171" i="26"/>
  <c r="L171" i="26"/>
  <c r="G171" i="26"/>
  <c r="K171" i="26"/>
  <c r="O171" i="26"/>
  <c r="F171" i="26"/>
  <c r="M171" i="26"/>
  <c r="I171" i="26"/>
  <c r="P171" i="26"/>
  <c r="J171" i="26"/>
  <c r="Q171" i="26"/>
  <c r="N171" i="26"/>
  <c r="H171" i="26"/>
  <c r="V34" i="8"/>
  <c r="V20" i="8"/>
  <c r="U20" i="8"/>
  <c r="N40" i="25"/>
  <c r="F40" i="25"/>
  <c r="D55" i="25"/>
  <c r="H40" i="25"/>
  <c r="H55" i="25" s="1"/>
  <c r="G40" i="25"/>
  <c r="G55" i="25" s="1"/>
  <c r="A159" i="26"/>
  <c r="E170" i="26"/>
  <c r="S170" i="26" s="1"/>
  <c r="G42" i="8"/>
  <c r="U42" i="8" s="1"/>
  <c r="E150" i="26"/>
  <c r="S134" i="26"/>
  <c r="S63" i="11"/>
  <c r="V33" i="8"/>
  <c r="S157" i="11"/>
  <c r="E161" i="26" l="1"/>
  <c r="S161" i="26" s="1"/>
  <c r="E158" i="26"/>
  <c r="P152" i="26"/>
  <c r="E171" i="26"/>
  <c r="S171" i="26" s="1"/>
  <c r="E163" i="26"/>
  <c r="S163" i="26" s="1"/>
  <c r="E160" i="26"/>
  <c r="S160" i="26" s="1"/>
  <c r="E165" i="26"/>
  <c r="S165" i="26" s="1"/>
  <c r="V42" i="8"/>
  <c r="Q152" i="26"/>
  <c r="Q10" i="10" s="1"/>
  <c r="Q104" i="10" s="1"/>
  <c r="L152" i="26"/>
  <c r="L10" i="10" s="1"/>
  <c r="L104" i="10" s="1"/>
  <c r="O159" i="26"/>
  <c r="O174" i="26" s="1"/>
  <c r="R159" i="26"/>
  <c r="R174" i="26" s="1"/>
  <c r="J159" i="26"/>
  <c r="J174" i="26" s="1"/>
  <c r="F159" i="26"/>
  <c r="F174" i="26" s="1"/>
  <c r="I159" i="26"/>
  <c r="I174" i="26" s="1"/>
  <c r="M159" i="26"/>
  <c r="M174" i="26" s="1"/>
  <c r="Q159" i="26"/>
  <c r="Q174" i="26" s="1"/>
  <c r="K159" i="26"/>
  <c r="K174" i="26" s="1"/>
  <c r="N159" i="26"/>
  <c r="N174" i="26" s="1"/>
  <c r="L159" i="26"/>
  <c r="L174" i="26" s="1"/>
  <c r="P159" i="26"/>
  <c r="H159" i="26"/>
  <c r="H174" i="26" s="1"/>
  <c r="A174" i="26"/>
  <c r="G159" i="26"/>
  <c r="G174" i="26" s="1"/>
  <c r="J40" i="25"/>
  <c r="J55" i="25" s="1"/>
  <c r="J56" i="25" s="1"/>
  <c r="F55" i="25"/>
  <c r="S158" i="26"/>
  <c r="E152" i="26"/>
  <c r="S150" i="26"/>
  <c r="R152" i="26"/>
  <c r="R10" i="10" s="1"/>
  <c r="R104" i="10" s="1"/>
  <c r="M152" i="26"/>
  <c r="M10" i="10" s="1"/>
  <c r="M104" i="10" s="1"/>
  <c r="H152" i="26"/>
  <c r="H10" i="10" s="1"/>
  <c r="H104" i="10" s="1"/>
  <c r="K152" i="26"/>
  <c r="K10" i="10" s="1"/>
  <c r="K104" i="10" s="1"/>
  <c r="F152" i="26"/>
  <c r="F10" i="10" s="1"/>
  <c r="F104" i="10" s="1"/>
  <c r="J152" i="26"/>
  <c r="J10" i="10" s="1"/>
  <c r="J104" i="10" s="1"/>
  <c r="G152" i="26"/>
  <c r="G10" i="10" s="1"/>
  <c r="G104" i="10" s="1"/>
  <c r="O152" i="26"/>
  <c r="O10" i="10" s="1"/>
  <c r="O104" i="10" s="1"/>
  <c r="N152" i="26"/>
  <c r="N10" i="10" s="1"/>
  <c r="N104" i="10" s="1"/>
  <c r="I152" i="26"/>
  <c r="I10" i="10" s="1"/>
  <c r="I104" i="10" s="1"/>
  <c r="N49" i="25"/>
  <c r="O49" i="25" s="1"/>
  <c r="O40" i="25"/>
  <c r="P104" i="10" l="1"/>
  <c r="S104" i="10"/>
  <c r="F107" i="10"/>
  <c r="F105" i="10"/>
  <c r="F103" i="10"/>
  <c r="F106" i="10"/>
  <c r="F102" i="10"/>
  <c r="L107" i="10"/>
  <c r="L102" i="10"/>
  <c r="L105" i="10"/>
  <c r="L103" i="10"/>
  <c r="L106" i="10"/>
  <c r="O107" i="10"/>
  <c r="O103" i="10"/>
  <c r="O106" i="10"/>
  <c r="O102" i="10"/>
  <c r="O105" i="10"/>
  <c r="K107" i="10"/>
  <c r="K103" i="10"/>
  <c r="K106" i="10"/>
  <c r="K102" i="10"/>
  <c r="K105" i="10"/>
  <c r="Q107" i="10"/>
  <c r="Q105" i="10"/>
  <c r="Q106" i="10"/>
  <c r="Q103" i="10"/>
  <c r="Q102" i="10"/>
  <c r="G107" i="10"/>
  <c r="G103" i="10"/>
  <c r="G106" i="10"/>
  <c r="G102" i="10"/>
  <c r="G105" i="10"/>
  <c r="I107" i="10"/>
  <c r="I102" i="10"/>
  <c r="I103" i="10"/>
  <c r="I106" i="10"/>
  <c r="I105" i="10"/>
  <c r="J107" i="10"/>
  <c r="J102" i="10"/>
  <c r="J103" i="10"/>
  <c r="J106" i="10"/>
  <c r="J105" i="10"/>
  <c r="M107" i="10"/>
  <c r="M102" i="10"/>
  <c r="M105" i="10"/>
  <c r="M103" i="10"/>
  <c r="M106" i="10"/>
  <c r="N107" i="10"/>
  <c r="N105" i="10"/>
  <c r="N103" i="10"/>
  <c r="N106" i="10"/>
  <c r="N102" i="10"/>
  <c r="R107" i="10"/>
  <c r="R102" i="10"/>
  <c r="R103" i="10"/>
  <c r="R106" i="10"/>
  <c r="R105" i="10"/>
  <c r="H107" i="10"/>
  <c r="H102" i="10"/>
  <c r="H105" i="10"/>
  <c r="H103" i="10"/>
  <c r="H106" i="10"/>
  <c r="N55" i="25"/>
  <c r="N182" i="10"/>
  <c r="N161" i="10"/>
  <c r="N183" i="10"/>
  <c r="N173" i="10"/>
  <c r="N164" i="10"/>
  <c r="N122" i="10"/>
  <c r="N160" i="10"/>
  <c r="N123" i="10"/>
  <c r="N162" i="10"/>
  <c r="N138" i="10"/>
  <c r="N139" i="10"/>
  <c r="N34" i="10"/>
  <c r="N58" i="10"/>
  <c r="N27" i="10"/>
  <c r="N50" i="10"/>
  <c r="N24" i="10"/>
  <c r="N47" i="10"/>
  <c r="N84" i="10"/>
  <c r="N113" i="10"/>
  <c r="N33" i="10"/>
  <c r="N81" i="10"/>
  <c r="N15" i="10"/>
  <c r="N72" i="10"/>
  <c r="N74" i="10" s="1"/>
  <c r="P51" i="8" s="1"/>
  <c r="N82" i="10"/>
  <c r="N16" i="10"/>
  <c r="N116" i="10"/>
  <c r="N90" i="10"/>
  <c r="N175" i="10"/>
  <c r="N151" i="10"/>
  <c r="N188" i="10"/>
  <c r="N159" i="10"/>
  <c r="N140" i="10"/>
  <c r="N176" i="10"/>
  <c r="N141" i="10"/>
  <c r="N177" i="10"/>
  <c r="N134" i="10"/>
  <c r="N148" i="10"/>
  <c r="N26" i="10"/>
  <c r="N49" i="10"/>
  <c r="N23" i="10"/>
  <c r="N46" i="10"/>
  <c r="N158" i="10"/>
  <c r="N43" i="10"/>
  <c r="N65" i="10"/>
  <c r="N80" i="10"/>
  <c r="N108" i="10"/>
  <c r="N25" i="10"/>
  <c r="N77" i="10"/>
  <c r="N114" i="10"/>
  <c r="N67" i="10"/>
  <c r="N78" i="10"/>
  <c r="N115" i="10"/>
  <c r="N163" i="10"/>
  <c r="N13" i="10"/>
  <c r="N83" i="10"/>
  <c r="N147" i="10"/>
  <c r="N174" i="10"/>
  <c r="N189" i="10"/>
  <c r="N170" i="10"/>
  <c r="N128" i="10"/>
  <c r="N45" i="10"/>
  <c r="N42" i="10"/>
  <c r="N36" i="10"/>
  <c r="N125" i="10"/>
  <c r="N14" i="10"/>
  <c r="N96" i="10"/>
  <c r="N101" i="10"/>
  <c r="N195" i="10"/>
  <c r="N171" i="10"/>
  <c r="N184" i="10"/>
  <c r="N136" i="10"/>
  <c r="N137" i="10"/>
  <c r="N152" i="10"/>
  <c r="N22" i="10"/>
  <c r="N153" i="10"/>
  <c r="N59" i="10"/>
  <c r="N60" i="10"/>
  <c r="N95" i="10"/>
  <c r="N66" i="10"/>
  <c r="N185" i="10"/>
  <c r="N127" i="10"/>
  <c r="N41" i="10"/>
  <c r="N28" i="10"/>
  <c r="N117" i="10"/>
  <c r="N48" i="10"/>
  <c r="N94" i="10"/>
  <c r="N186" i="10"/>
  <c r="N149" i="10"/>
  <c r="N146" i="10"/>
  <c r="N172" i="10"/>
  <c r="N56" i="10"/>
  <c r="N44" i="10"/>
  <c r="N57" i="10"/>
  <c r="N165" i="10"/>
  <c r="N124" i="10"/>
  <c r="N89" i="10"/>
  <c r="N126" i="10"/>
  <c r="N35" i="10"/>
  <c r="N92" i="10"/>
  <c r="N79" i="10"/>
  <c r="N150" i="10"/>
  <c r="N55" i="10"/>
  <c r="N135" i="10"/>
  <c r="N17" i="10"/>
  <c r="N187" i="10"/>
  <c r="N129" i="10"/>
  <c r="N91" i="10"/>
  <c r="N93" i="10"/>
  <c r="R176" i="10"/>
  <c r="R135" i="10"/>
  <c r="R184" i="10"/>
  <c r="R162" i="10"/>
  <c r="R140" i="10"/>
  <c r="R160" i="10"/>
  <c r="R185" i="10"/>
  <c r="R141" i="10"/>
  <c r="R153" i="10"/>
  <c r="R159" i="10"/>
  <c r="R23" i="10"/>
  <c r="R22" i="10"/>
  <c r="R28" i="10"/>
  <c r="R50" i="10"/>
  <c r="R72" i="10"/>
  <c r="R74" i="10" s="1"/>
  <c r="T51" i="8" s="1"/>
  <c r="R82" i="10"/>
  <c r="R114" i="10"/>
  <c r="R44" i="10"/>
  <c r="R84" i="10"/>
  <c r="R122" i="10"/>
  <c r="R45" i="10"/>
  <c r="R158" i="10"/>
  <c r="R16" i="10"/>
  <c r="R91" i="10"/>
  <c r="R95" i="10"/>
  <c r="R183" i="10"/>
  <c r="R161" i="10"/>
  <c r="R139" i="10"/>
  <c r="R188" i="10"/>
  <c r="R147" i="10"/>
  <c r="R125" i="10"/>
  <c r="R149" i="10"/>
  <c r="R174" i="10"/>
  <c r="R186" i="10"/>
  <c r="R123" i="10"/>
  <c r="R148" i="10"/>
  <c r="R27" i="10"/>
  <c r="R26" i="10"/>
  <c r="R35" i="10"/>
  <c r="R56" i="10"/>
  <c r="R92" i="10"/>
  <c r="R146" i="10"/>
  <c r="R48" i="10"/>
  <c r="R90" i="10"/>
  <c r="R59" i="10"/>
  <c r="R83" i="10"/>
  <c r="R25" i="10"/>
  <c r="R43" i="10"/>
  <c r="R101" i="10"/>
  <c r="R150" i="10"/>
  <c r="R177" i="10"/>
  <c r="R171" i="10"/>
  <c r="R152" i="10"/>
  <c r="R126" i="10"/>
  <c r="R14" i="10"/>
  <c r="R46" i="10"/>
  <c r="R78" i="10"/>
  <c r="R24" i="10"/>
  <c r="R116" i="10"/>
  <c r="R195" i="10"/>
  <c r="R81" i="10"/>
  <c r="R117" i="10"/>
  <c r="R49" i="10"/>
  <c r="R134" i="10"/>
  <c r="R165" i="10"/>
  <c r="R173" i="10"/>
  <c r="R129" i="10"/>
  <c r="R163" i="10"/>
  <c r="R189" i="10"/>
  <c r="R33" i="10"/>
  <c r="R42" i="10"/>
  <c r="R13" i="10"/>
  <c r="R94" i="10"/>
  <c r="R65" i="10"/>
  <c r="R57" i="10"/>
  <c r="R113" i="10"/>
  <c r="R77" i="10"/>
  <c r="R93" i="10"/>
  <c r="R172" i="10"/>
  <c r="R136" i="10"/>
  <c r="R164" i="10"/>
  <c r="R17" i="10"/>
  <c r="R108" i="10"/>
  <c r="R170" i="10"/>
  <c r="R47" i="10"/>
  <c r="R67" i="10"/>
  <c r="R79" i="10"/>
  <c r="R128" i="10"/>
  <c r="R127" i="10"/>
  <c r="R15" i="10"/>
  <c r="R66" i="10"/>
  <c r="R80" i="10"/>
  <c r="R115" i="10"/>
  <c r="R187" i="10"/>
  <c r="R175" i="10"/>
  <c r="R96" i="10"/>
  <c r="R34" i="10"/>
  <c r="R55" i="10"/>
  <c r="R124" i="10"/>
  <c r="R137" i="10"/>
  <c r="R58" i="10"/>
  <c r="R182" i="10"/>
  <c r="R36" i="10"/>
  <c r="R151" i="10"/>
  <c r="R138" i="10"/>
  <c r="R89" i="10"/>
  <c r="R60" i="10"/>
  <c r="R41" i="10"/>
  <c r="G185" i="10"/>
  <c r="G186" i="10"/>
  <c r="G141" i="10"/>
  <c r="G125" i="10"/>
  <c r="G147" i="10"/>
  <c r="G135" i="10"/>
  <c r="G136" i="10"/>
  <c r="G175" i="10"/>
  <c r="G45" i="10"/>
  <c r="G140" i="10"/>
  <c r="G176" i="10"/>
  <c r="G42" i="10"/>
  <c r="G59" i="10"/>
  <c r="G160" i="10"/>
  <c r="G23" i="10"/>
  <c r="G47" i="10"/>
  <c r="G44" i="10"/>
  <c r="G78" i="10"/>
  <c r="G108" i="10"/>
  <c r="G48" i="10"/>
  <c r="G94" i="10"/>
  <c r="G161" i="10"/>
  <c r="G91" i="10"/>
  <c r="G17" i="10"/>
  <c r="G113" i="10"/>
  <c r="G14" i="10"/>
  <c r="G188" i="10"/>
  <c r="G183" i="10"/>
  <c r="G137" i="10"/>
  <c r="G187" i="10"/>
  <c r="G138" i="10"/>
  <c r="G126" i="10"/>
  <c r="G152" i="10"/>
  <c r="G171" i="10"/>
  <c r="G41" i="10"/>
  <c r="G66" i="10"/>
  <c r="G172" i="10"/>
  <c r="G33" i="10"/>
  <c r="G55" i="10"/>
  <c r="G149" i="10"/>
  <c r="G177" i="10"/>
  <c r="G43" i="10"/>
  <c r="G174" i="10"/>
  <c r="G93" i="10"/>
  <c r="G24" i="10"/>
  <c r="G90" i="10"/>
  <c r="G127" i="10"/>
  <c r="G84" i="10"/>
  <c r="G13" i="10"/>
  <c r="G170" i="10"/>
  <c r="G101" i="10"/>
  <c r="G92" i="10"/>
  <c r="G195" i="10"/>
  <c r="G182" i="10"/>
  <c r="G150" i="10"/>
  <c r="G122" i="10"/>
  <c r="G162" i="10"/>
  <c r="G58" i="10"/>
  <c r="G26" i="10"/>
  <c r="G123" i="10"/>
  <c r="G34" i="10"/>
  <c r="G15" i="10"/>
  <c r="G83" i="10"/>
  <c r="G80" i="10"/>
  <c r="G81" i="10"/>
  <c r="G35" i="10"/>
  <c r="G184" i="10"/>
  <c r="G128" i="10"/>
  <c r="G134" i="10"/>
  <c r="G148" i="10"/>
  <c r="G36" i="10"/>
  <c r="G163" i="10"/>
  <c r="G50" i="10"/>
  <c r="G173" i="10"/>
  <c r="G60" i="10"/>
  <c r="G89" i="10"/>
  <c r="G72" i="10"/>
  <c r="G74" i="10" s="1"/>
  <c r="I51" i="8" s="1"/>
  <c r="G16" i="10"/>
  <c r="G116" i="10"/>
  <c r="G165" i="10"/>
  <c r="G117" i="10"/>
  <c r="G189" i="10"/>
  <c r="G151" i="10"/>
  <c r="G49" i="10"/>
  <c r="G67" i="10"/>
  <c r="G65" i="10"/>
  <c r="G79" i="10"/>
  <c r="G77" i="10"/>
  <c r="G96" i="10"/>
  <c r="G124" i="10"/>
  <c r="G139" i="10"/>
  <c r="G159" i="10"/>
  <c r="G164" i="10"/>
  <c r="G82" i="10"/>
  <c r="G115" i="10"/>
  <c r="G153" i="10"/>
  <c r="G158" i="10"/>
  <c r="G27" i="10"/>
  <c r="G28" i="10"/>
  <c r="G146" i="10"/>
  <c r="G22" i="10"/>
  <c r="G114" i="10"/>
  <c r="G129" i="10"/>
  <c r="G46" i="10"/>
  <c r="G57" i="10"/>
  <c r="G25" i="10"/>
  <c r="G56" i="10"/>
  <c r="G95" i="10"/>
  <c r="H184" i="10"/>
  <c r="H182" i="10"/>
  <c r="H126" i="10"/>
  <c r="H127" i="10"/>
  <c r="H124" i="10"/>
  <c r="H146" i="10"/>
  <c r="H160" i="10"/>
  <c r="H24" i="10"/>
  <c r="H45" i="10"/>
  <c r="H161" i="10"/>
  <c r="H25" i="10"/>
  <c r="H50" i="10"/>
  <c r="H187" i="10"/>
  <c r="H158" i="10"/>
  <c r="H22" i="10"/>
  <c r="H47" i="10"/>
  <c r="H152" i="10"/>
  <c r="H48" i="10"/>
  <c r="H80" i="10"/>
  <c r="H108" i="10"/>
  <c r="H77" i="10"/>
  <c r="H116" i="10"/>
  <c r="H78" i="10"/>
  <c r="H113" i="10"/>
  <c r="H44" i="10"/>
  <c r="H94" i="10"/>
  <c r="H114" i="10"/>
  <c r="H183" i="10"/>
  <c r="H139" i="10"/>
  <c r="H149" i="10"/>
  <c r="H150" i="10"/>
  <c r="H173" i="10"/>
  <c r="H41" i="10"/>
  <c r="H170" i="10"/>
  <c r="H46" i="10"/>
  <c r="H129" i="10"/>
  <c r="H171" i="10"/>
  <c r="H43" i="10"/>
  <c r="H159" i="10"/>
  <c r="H95" i="10"/>
  <c r="H81" i="10"/>
  <c r="H17" i="10"/>
  <c r="H93" i="10"/>
  <c r="H83" i="10"/>
  <c r="H23" i="10"/>
  <c r="H79" i="10"/>
  <c r="H186" i="10"/>
  <c r="H136" i="10"/>
  <c r="H141" i="10"/>
  <c r="H177" i="10"/>
  <c r="H58" i="10"/>
  <c r="H165" i="10"/>
  <c r="H55" i="10"/>
  <c r="H151" i="10"/>
  <c r="H36" i="10"/>
  <c r="H27" i="10"/>
  <c r="H84" i="10"/>
  <c r="H163" i="10"/>
  <c r="H172" i="10"/>
  <c r="H14" i="10"/>
  <c r="H188" i="10"/>
  <c r="H122" i="10"/>
  <c r="H140" i="10"/>
  <c r="H147" i="10"/>
  <c r="H28" i="10"/>
  <c r="H65" i="10"/>
  <c r="H174" i="10"/>
  <c r="H59" i="10"/>
  <c r="H162" i="10"/>
  <c r="H56" i="10"/>
  <c r="H33" i="10"/>
  <c r="H91" i="10"/>
  <c r="H92" i="10"/>
  <c r="H82" i="10"/>
  <c r="H138" i="10"/>
  <c r="H101" i="10"/>
  <c r="H135" i="10"/>
  <c r="H153" i="10"/>
  <c r="H125" i="10"/>
  <c r="H66" i="10"/>
  <c r="H60" i="10"/>
  <c r="H115" i="10"/>
  <c r="H89" i="10"/>
  <c r="H176" i="10"/>
  <c r="H185" i="10"/>
  <c r="H128" i="10"/>
  <c r="H34" i="10"/>
  <c r="H35" i="10"/>
  <c r="H175" i="10"/>
  <c r="H72" i="10"/>
  <c r="H74" i="10" s="1"/>
  <c r="J51" i="8" s="1"/>
  <c r="H96" i="10"/>
  <c r="H90" i="10"/>
  <c r="H57" i="10"/>
  <c r="H189" i="10"/>
  <c r="H137" i="10"/>
  <c r="H42" i="10"/>
  <c r="H26" i="10"/>
  <c r="H13" i="10"/>
  <c r="H15" i="10"/>
  <c r="H123" i="10"/>
  <c r="H164" i="10"/>
  <c r="H148" i="10"/>
  <c r="H134" i="10"/>
  <c r="H67" i="10"/>
  <c r="H16" i="10"/>
  <c r="H117" i="10"/>
  <c r="H195" i="10"/>
  <c r="H49" i="10"/>
  <c r="F176" i="26"/>
  <c r="M176" i="26"/>
  <c r="O25" i="8" s="1"/>
  <c r="I176" i="26"/>
  <c r="K25" i="8" s="1"/>
  <c r="L176" i="26"/>
  <c r="N25" i="8" s="1"/>
  <c r="G176" i="26"/>
  <c r="I25" i="8" s="1"/>
  <c r="J176" i="26"/>
  <c r="L25" i="8" s="1"/>
  <c r="O176" i="26"/>
  <c r="Q25" i="8" s="1"/>
  <c r="K176" i="26"/>
  <c r="M25" i="8" s="1"/>
  <c r="N176" i="26"/>
  <c r="P25" i="8" s="1"/>
  <c r="A176" i="26"/>
  <c r="Q176" i="26"/>
  <c r="S25" i="8" s="1"/>
  <c r="H176" i="26"/>
  <c r="J25" i="8" s="1"/>
  <c r="R176" i="26"/>
  <c r="T25" i="8" s="1"/>
  <c r="M24" i="8"/>
  <c r="H24" i="8"/>
  <c r="L182" i="10"/>
  <c r="L184" i="10"/>
  <c r="L135" i="10"/>
  <c r="L127" i="10"/>
  <c r="L124" i="10"/>
  <c r="L129" i="10"/>
  <c r="L160" i="10"/>
  <c r="L24" i="10"/>
  <c r="L45" i="10"/>
  <c r="L148" i="10"/>
  <c r="L170" i="10"/>
  <c r="L42" i="10"/>
  <c r="L149" i="10"/>
  <c r="L171" i="10"/>
  <c r="L36" i="10"/>
  <c r="L60" i="10"/>
  <c r="L23" i="10"/>
  <c r="L95" i="10"/>
  <c r="L125" i="10"/>
  <c r="L77" i="10"/>
  <c r="L116" i="10"/>
  <c r="L33" i="10"/>
  <c r="L117" i="10"/>
  <c r="L79" i="10"/>
  <c r="L90" i="10"/>
  <c r="L44" i="10"/>
  <c r="L187" i="10"/>
  <c r="L126" i="10"/>
  <c r="L123" i="10"/>
  <c r="L189" i="10"/>
  <c r="L141" i="10"/>
  <c r="L151" i="10"/>
  <c r="L177" i="10"/>
  <c r="L41" i="10"/>
  <c r="L138" i="10"/>
  <c r="L165" i="10"/>
  <c r="L35" i="10"/>
  <c r="L55" i="10"/>
  <c r="L66" i="10"/>
  <c r="L162" i="10"/>
  <c r="L26" i="10"/>
  <c r="L56" i="10"/>
  <c r="L172" i="10"/>
  <c r="L91" i="10"/>
  <c r="L16" i="10"/>
  <c r="L27" i="10"/>
  <c r="L96" i="10"/>
  <c r="L159" i="10"/>
  <c r="L89" i="10"/>
  <c r="L113" i="10"/>
  <c r="L57" i="10"/>
  <c r="L83" i="10"/>
  <c r="L195" i="10"/>
  <c r="L122" i="10"/>
  <c r="L140" i="10"/>
  <c r="L147" i="10"/>
  <c r="L34" i="10"/>
  <c r="L161" i="10"/>
  <c r="L50" i="10"/>
  <c r="L158" i="10"/>
  <c r="L47" i="10"/>
  <c r="L72" i="10"/>
  <c r="L74" i="10" s="1"/>
  <c r="N51" i="8" s="1"/>
  <c r="L115" i="10"/>
  <c r="L92" i="10"/>
  <c r="L82" i="10"/>
  <c r="L163" i="10"/>
  <c r="L186" i="10"/>
  <c r="L185" i="10"/>
  <c r="L134" i="10"/>
  <c r="L49" i="10"/>
  <c r="L25" i="10"/>
  <c r="L153" i="10"/>
  <c r="L67" i="10"/>
  <c r="L84" i="10"/>
  <c r="L81" i="10"/>
  <c r="L65" i="10"/>
  <c r="L183" i="10"/>
  <c r="L136" i="10"/>
  <c r="L164" i="10"/>
  <c r="L58" i="10"/>
  <c r="L46" i="10"/>
  <c r="L175" i="10"/>
  <c r="L146" i="10"/>
  <c r="L108" i="10"/>
  <c r="L13" i="10"/>
  <c r="L93" i="10"/>
  <c r="L101" i="10"/>
  <c r="L188" i="10"/>
  <c r="L173" i="10"/>
  <c r="L48" i="10"/>
  <c r="L17" i="10"/>
  <c r="L94" i="10"/>
  <c r="L128" i="10"/>
  <c r="L152" i="10"/>
  <c r="L22" i="10"/>
  <c r="L150" i="10"/>
  <c r="L14" i="10"/>
  <c r="L137" i="10"/>
  <c r="L174" i="10"/>
  <c r="L43" i="10"/>
  <c r="L176" i="10"/>
  <c r="L114" i="10"/>
  <c r="L139" i="10"/>
  <c r="L28" i="10"/>
  <c r="L59" i="10"/>
  <c r="L80" i="10"/>
  <c r="L78" i="10"/>
  <c r="L15" i="10"/>
  <c r="I182" i="10"/>
  <c r="I185" i="10"/>
  <c r="I141" i="10"/>
  <c r="I122" i="10"/>
  <c r="I148" i="10"/>
  <c r="I158" i="10"/>
  <c r="I23" i="10"/>
  <c r="I45" i="10"/>
  <c r="I150" i="10"/>
  <c r="I176" i="10"/>
  <c r="I42" i="10"/>
  <c r="I59" i="10"/>
  <c r="I140" i="10"/>
  <c r="I164" i="10"/>
  <c r="I34" i="10"/>
  <c r="I60" i="10"/>
  <c r="I82" i="10"/>
  <c r="I116" i="10"/>
  <c r="I174" i="10"/>
  <c r="I57" i="10"/>
  <c r="I94" i="10"/>
  <c r="I152" i="10"/>
  <c r="I80" i="10"/>
  <c r="I114" i="10"/>
  <c r="I77" i="10"/>
  <c r="I123" i="10"/>
  <c r="I188" i="10"/>
  <c r="I189" i="10"/>
  <c r="I137" i="10"/>
  <c r="I134" i="10"/>
  <c r="I186" i="10"/>
  <c r="I139" i="10"/>
  <c r="I153" i="10"/>
  <c r="I175" i="10"/>
  <c r="I41" i="10"/>
  <c r="I136" i="10"/>
  <c r="I172" i="10"/>
  <c r="I33" i="10"/>
  <c r="I55" i="10"/>
  <c r="I160" i="10"/>
  <c r="I25" i="10"/>
  <c r="I56" i="10"/>
  <c r="I170" i="10"/>
  <c r="I78" i="10"/>
  <c r="I108" i="10"/>
  <c r="I147" i="10"/>
  <c r="I90" i="10"/>
  <c r="I14" i="10"/>
  <c r="I44" i="10"/>
  <c r="I95" i="10"/>
  <c r="I48" i="10"/>
  <c r="I16" i="10"/>
  <c r="I195" i="10"/>
  <c r="I183" i="10"/>
  <c r="I129" i="10"/>
  <c r="I135" i="10"/>
  <c r="I171" i="10"/>
  <c r="I58" i="10"/>
  <c r="I28" i="10"/>
  <c r="I177" i="10"/>
  <c r="I165" i="10"/>
  <c r="I93" i="10"/>
  <c r="I117" i="10"/>
  <c r="I91" i="10"/>
  <c r="I115" i="10"/>
  <c r="I101" i="10"/>
  <c r="I184" i="10"/>
  <c r="I128" i="10"/>
  <c r="I138" i="10"/>
  <c r="I149" i="10"/>
  <c r="I36" i="10"/>
  <c r="I163" i="10"/>
  <c r="I50" i="10"/>
  <c r="I151" i="10"/>
  <c r="I47" i="10"/>
  <c r="I67" i="10"/>
  <c r="I17" i="10"/>
  <c r="I83" i="10"/>
  <c r="I35" i="10"/>
  <c r="I72" i="10"/>
  <c r="I74" i="10" s="1"/>
  <c r="K51" i="8" s="1"/>
  <c r="I81" i="10"/>
  <c r="I125" i="10"/>
  <c r="I162" i="10"/>
  <c r="I24" i="10"/>
  <c r="I173" i="10"/>
  <c r="I89" i="10"/>
  <c r="I113" i="10"/>
  <c r="I96" i="10"/>
  <c r="I27" i="10"/>
  <c r="I46" i="10"/>
  <c r="I43" i="10"/>
  <c r="I13" i="10"/>
  <c r="I26" i="10"/>
  <c r="I161" i="10"/>
  <c r="I126" i="10"/>
  <c r="I65" i="10"/>
  <c r="I22" i="10"/>
  <c r="I92" i="10"/>
  <c r="I187" i="10"/>
  <c r="I49" i="10"/>
  <c r="I66" i="10"/>
  <c r="I84" i="10"/>
  <c r="I124" i="10"/>
  <c r="I159" i="10"/>
  <c r="I15" i="10"/>
  <c r="I127" i="10"/>
  <c r="I146" i="10"/>
  <c r="I79" i="10"/>
  <c r="J189" i="10"/>
  <c r="J122" i="10"/>
  <c r="J187" i="10"/>
  <c r="J140" i="10"/>
  <c r="J141" i="10"/>
  <c r="J160" i="10"/>
  <c r="J22" i="10"/>
  <c r="J45" i="10"/>
  <c r="J152" i="10"/>
  <c r="J174" i="10"/>
  <c r="J42" i="10"/>
  <c r="J59" i="10"/>
  <c r="J158" i="10"/>
  <c r="J24" i="10"/>
  <c r="J47" i="10"/>
  <c r="J129" i="10"/>
  <c r="J25" i="10"/>
  <c r="J95" i="10"/>
  <c r="J14" i="10"/>
  <c r="J81" i="10"/>
  <c r="J15" i="10"/>
  <c r="J72" i="10"/>
  <c r="J74" i="10" s="1"/>
  <c r="L51" i="8" s="1"/>
  <c r="J82" i="10"/>
  <c r="J16" i="10"/>
  <c r="J101" i="10"/>
  <c r="J67" i="10"/>
  <c r="J94" i="10"/>
  <c r="J13" i="10"/>
  <c r="J184" i="10"/>
  <c r="J185" i="10"/>
  <c r="J126" i="10"/>
  <c r="J123" i="10"/>
  <c r="J124" i="10"/>
  <c r="J138" i="10"/>
  <c r="J164" i="10"/>
  <c r="J26" i="10"/>
  <c r="J49" i="10"/>
  <c r="J161" i="10"/>
  <c r="J23" i="10"/>
  <c r="J46" i="10"/>
  <c r="J125" i="10"/>
  <c r="J162" i="10"/>
  <c r="J28" i="10"/>
  <c r="J56" i="10"/>
  <c r="J134" i="10"/>
  <c r="J80" i="10"/>
  <c r="J108" i="10"/>
  <c r="J159" i="10"/>
  <c r="J92" i="10"/>
  <c r="J163" i="10"/>
  <c r="J89" i="10"/>
  <c r="J33" i="10"/>
  <c r="J83" i="10"/>
  <c r="J116" i="10"/>
  <c r="J182" i="10"/>
  <c r="J136" i="10"/>
  <c r="J151" i="10"/>
  <c r="J41" i="10"/>
  <c r="J170" i="10"/>
  <c r="J55" i="10"/>
  <c r="J175" i="10"/>
  <c r="J65" i="10"/>
  <c r="J91" i="10"/>
  <c r="J77" i="10"/>
  <c r="J66" i="10"/>
  <c r="J115" i="10"/>
  <c r="J17" i="10"/>
  <c r="J195" i="10"/>
  <c r="J186" i="10"/>
  <c r="J127" i="10"/>
  <c r="J147" i="10"/>
  <c r="J34" i="10"/>
  <c r="J165" i="10"/>
  <c r="J50" i="10"/>
  <c r="J171" i="10"/>
  <c r="J60" i="10"/>
  <c r="J84" i="10"/>
  <c r="J44" i="10"/>
  <c r="J48" i="10"/>
  <c r="J93" i="10"/>
  <c r="J172" i="10"/>
  <c r="J183" i="10"/>
  <c r="J137" i="10"/>
  <c r="J148" i="10"/>
  <c r="J153" i="10"/>
  <c r="J176" i="10"/>
  <c r="J114" i="10"/>
  <c r="J79" i="10"/>
  <c r="J139" i="10"/>
  <c r="J177" i="10"/>
  <c r="J35" i="10"/>
  <c r="J43" i="10"/>
  <c r="J117" i="10"/>
  <c r="J78" i="10"/>
  <c r="J146" i="10"/>
  <c r="J128" i="10"/>
  <c r="J149" i="10"/>
  <c r="J96" i="10"/>
  <c r="J173" i="10"/>
  <c r="J36" i="10"/>
  <c r="J58" i="10"/>
  <c r="J57" i="10"/>
  <c r="J188" i="10"/>
  <c r="J150" i="10"/>
  <c r="J135" i="10"/>
  <c r="J113" i="10"/>
  <c r="J27" i="10"/>
  <c r="J90" i="10"/>
  <c r="M173" i="10"/>
  <c r="M149" i="10"/>
  <c r="M182" i="10"/>
  <c r="M183" i="10"/>
  <c r="M148" i="10"/>
  <c r="M128" i="10"/>
  <c r="M165" i="10"/>
  <c r="M125" i="10"/>
  <c r="M146" i="10"/>
  <c r="M122" i="10"/>
  <c r="M23" i="10"/>
  <c r="M45" i="10"/>
  <c r="M137" i="10"/>
  <c r="M33" i="10"/>
  <c r="M55" i="10"/>
  <c r="M141" i="10"/>
  <c r="M47" i="10"/>
  <c r="M152" i="10"/>
  <c r="M89" i="10"/>
  <c r="M13" i="10"/>
  <c r="M83" i="10"/>
  <c r="M117" i="10"/>
  <c r="M67" i="10"/>
  <c r="M95" i="10"/>
  <c r="M81" i="10"/>
  <c r="M96" i="10"/>
  <c r="M177" i="10"/>
  <c r="M185" i="10"/>
  <c r="M175" i="10"/>
  <c r="M134" i="10"/>
  <c r="M170" i="10"/>
  <c r="M139" i="10"/>
  <c r="M151" i="10"/>
  <c r="M174" i="10"/>
  <c r="M41" i="10"/>
  <c r="M127" i="10"/>
  <c r="M46" i="10"/>
  <c r="M147" i="10"/>
  <c r="M56" i="10"/>
  <c r="M78" i="10"/>
  <c r="M116" i="10"/>
  <c r="M90" i="10"/>
  <c r="M22" i="10"/>
  <c r="M91" i="10"/>
  <c r="M26" i="10"/>
  <c r="M115" i="10"/>
  <c r="M195" i="10"/>
  <c r="M188" i="10"/>
  <c r="M189" i="10"/>
  <c r="M158" i="10"/>
  <c r="M187" i="10"/>
  <c r="M129" i="10"/>
  <c r="M140" i="10"/>
  <c r="M36" i="10"/>
  <c r="M24" i="10"/>
  <c r="M59" i="10"/>
  <c r="M43" i="10"/>
  <c r="M82" i="10"/>
  <c r="M57" i="10"/>
  <c r="M14" i="10"/>
  <c r="M114" i="10"/>
  <c r="M16" i="10"/>
  <c r="M77" i="10"/>
  <c r="M159" i="10"/>
  <c r="M186" i="10"/>
  <c r="M164" i="10"/>
  <c r="M160" i="10"/>
  <c r="M172" i="10"/>
  <c r="M126" i="10"/>
  <c r="M49" i="10"/>
  <c r="M28" i="10"/>
  <c r="M65" i="10"/>
  <c r="M60" i="10"/>
  <c r="M93" i="10"/>
  <c r="M79" i="10"/>
  <c r="M44" i="10"/>
  <c r="M15" i="10"/>
  <c r="M101" i="10"/>
  <c r="M163" i="10"/>
  <c r="M138" i="10"/>
  <c r="M161" i="10"/>
  <c r="M58" i="10"/>
  <c r="M25" i="10"/>
  <c r="M108" i="10"/>
  <c r="M80" i="10"/>
  <c r="M72" i="10"/>
  <c r="M74" i="10" s="1"/>
  <c r="O51" i="8" s="1"/>
  <c r="M171" i="10"/>
  <c r="M150" i="10"/>
  <c r="M123" i="10"/>
  <c r="M42" i="10"/>
  <c r="M66" i="10"/>
  <c r="M94" i="10"/>
  <c r="M48" i="10"/>
  <c r="M184" i="10"/>
  <c r="M176" i="10"/>
  <c r="M135" i="10"/>
  <c r="M27" i="10"/>
  <c r="M50" i="10"/>
  <c r="M35" i="10"/>
  <c r="M113" i="10"/>
  <c r="M92" i="10"/>
  <c r="M153" i="10"/>
  <c r="M124" i="10"/>
  <c r="M136" i="10"/>
  <c r="M162" i="10"/>
  <c r="M34" i="10"/>
  <c r="M17" i="10"/>
  <c r="M84" i="10"/>
  <c r="I24" i="8"/>
  <c r="E159" i="26"/>
  <c r="P174" i="26"/>
  <c r="S24" i="8"/>
  <c r="L24" i="8"/>
  <c r="Q15" i="10"/>
  <c r="Q26" i="10"/>
  <c r="Q35" i="10"/>
  <c r="Q49" i="10"/>
  <c r="Q77" i="10"/>
  <c r="Q101" i="10"/>
  <c r="Q125" i="10"/>
  <c r="Q148" i="10"/>
  <c r="Q173" i="10"/>
  <c r="Q195" i="10"/>
  <c r="Q43" i="10"/>
  <c r="Q79" i="10"/>
  <c r="Q115" i="10"/>
  <c r="Q147" i="10"/>
  <c r="Q158" i="10"/>
  <c r="Q48" i="10"/>
  <c r="Q122" i="10"/>
  <c r="Q170" i="10"/>
  <c r="Q56" i="10"/>
  <c r="Q139" i="10"/>
  <c r="Q46" i="10"/>
  <c r="Q90" i="10"/>
  <c r="Q159" i="10"/>
  <c r="Q42" i="10"/>
  <c r="Q33" i="10"/>
  <c r="Q96" i="10"/>
  <c r="Q146" i="10"/>
  <c r="Q22" i="10"/>
  <c r="Q25" i="10"/>
  <c r="Q45" i="10"/>
  <c r="Q65" i="10"/>
  <c r="Q95" i="10"/>
  <c r="Q123" i="10"/>
  <c r="Q134" i="10"/>
  <c r="Q171" i="10"/>
  <c r="Q182" i="10"/>
  <c r="Q34" i="10"/>
  <c r="Q67" i="10"/>
  <c r="Q93" i="10"/>
  <c r="Q128" i="10"/>
  <c r="Q153" i="10"/>
  <c r="Q176" i="10"/>
  <c r="Q92" i="10"/>
  <c r="Q162" i="10"/>
  <c r="Q50" i="10"/>
  <c r="Q135" i="10"/>
  <c r="Q28" i="10"/>
  <c r="Q84" i="10"/>
  <c r="Q141" i="10"/>
  <c r="Q189" i="10"/>
  <c r="Q24" i="10"/>
  <c r="Q82" i="10"/>
  <c r="Q138" i="10"/>
  <c r="Q13" i="10"/>
  <c r="Q41" i="10"/>
  <c r="Q91" i="10"/>
  <c r="Q129" i="10"/>
  <c r="Q177" i="10"/>
  <c r="Q57" i="10"/>
  <c r="Q126" i="10"/>
  <c r="Q174" i="10"/>
  <c r="Q140" i="10"/>
  <c r="Q94" i="10"/>
  <c r="Q66" i="10"/>
  <c r="Q185" i="10"/>
  <c r="Q58" i="10"/>
  <c r="Q164" i="10"/>
  <c r="Q14" i="10"/>
  <c r="Q55" i="10"/>
  <c r="Q117" i="10"/>
  <c r="Q175" i="10"/>
  <c r="Q83" i="10"/>
  <c r="Q151" i="10"/>
  <c r="Q136" i="10"/>
  <c r="Q183" i="10"/>
  <c r="Q137" i="10"/>
  <c r="Q44" i="10"/>
  <c r="Q186" i="10"/>
  <c r="Q36" i="10"/>
  <c r="Q59" i="10"/>
  <c r="Q127" i="10"/>
  <c r="Q16" i="10"/>
  <c r="Q89" i="10"/>
  <c r="Q172" i="10"/>
  <c r="Q184" i="10"/>
  <c r="Q187" i="10"/>
  <c r="Q163" i="10"/>
  <c r="Q108" i="10"/>
  <c r="Q81" i="10"/>
  <c r="Q27" i="10"/>
  <c r="Q72" i="10"/>
  <c r="Q60" i="10"/>
  <c r="Q114" i="10"/>
  <c r="Q17" i="10"/>
  <c r="Q150" i="10"/>
  <c r="Q124" i="10"/>
  <c r="Q188" i="10"/>
  <c r="Q161" i="10"/>
  <c r="Q23" i="10"/>
  <c r="Q152" i="10"/>
  <c r="Q149" i="10"/>
  <c r="Q80" i="10"/>
  <c r="Q165" i="10"/>
  <c r="Q113" i="10"/>
  <c r="Q47" i="10"/>
  <c r="Q78" i="10"/>
  <c r="Q116" i="10"/>
  <c r="Q160" i="10"/>
  <c r="F185" i="10"/>
  <c r="F183" i="10"/>
  <c r="F135" i="10"/>
  <c r="F123" i="10"/>
  <c r="F149" i="10"/>
  <c r="F137" i="10"/>
  <c r="F125" i="10"/>
  <c r="F173" i="10"/>
  <c r="F34" i="10"/>
  <c r="F58" i="10"/>
  <c r="F161" i="10"/>
  <c r="F23" i="10"/>
  <c r="F46" i="10"/>
  <c r="F138" i="10"/>
  <c r="F175" i="10"/>
  <c r="F43" i="10"/>
  <c r="F65" i="10"/>
  <c r="F91" i="10"/>
  <c r="F117" i="10"/>
  <c r="F44" i="10"/>
  <c r="F96" i="10"/>
  <c r="F176" i="10"/>
  <c r="F82" i="10"/>
  <c r="F16" i="10"/>
  <c r="F13" i="10"/>
  <c r="F79" i="10"/>
  <c r="F83" i="10"/>
  <c r="F189" i="10"/>
  <c r="F122" i="10"/>
  <c r="F152" i="10"/>
  <c r="F153" i="10"/>
  <c r="F146" i="10"/>
  <c r="F164" i="10"/>
  <c r="F41" i="10"/>
  <c r="F129" i="10"/>
  <c r="F174" i="10"/>
  <c r="F50" i="10"/>
  <c r="F162" i="10"/>
  <c r="F36" i="10"/>
  <c r="F163" i="10"/>
  <c r="F108" i="10"/>
  <c r="F33" i="10"/>
  <c r="F114" i="10"/>
  <c r="F72" i="10"/>
  <c r="F115" i="10"/>
  <c r="F25" i="10"/>
  <c r="F116" i="10"/>
  <c r="F184" i="10"/>
  <c r="F186" i="10"/>
  <c r="F127" i="10"/>
  <c r="F128" i="10"/>
  <c r="F160" i="10"/>
  <c r="F45" i="10"/>
  <c r="F165" i="10"/>
  <c r="F42" i="10"/>
  <c r="F171" i="10"/>
  <c r="F56" i="10"/>
  <c r="F95" i="10"/>
  <c r="F77" i="10"/>
  <c r="F147" i="10"/>
  <c r="F93" i="10"/>
  <c r="F17" i="10"/>
  <c r="F195" i="10"/>
  <c r="F188" i="10"/>
  <c r="F126" i="10"/>
  <c r="F136" i="10"/>
  <c r="F141" i="10"/>
  <c r="F177" i="10"/>
  <c r="F49" i="10"/>
  <c r="F170" i="10"/>
  <c r="F55" i="10"/>
  <c r="F24" i="10"/>
  <c r="F60" i="10"/>
  <c r="F113" i="10"/>
  <c r="F81" i="10"/>
  <c r="F48" i="10"/>
  <c r="F159" i="10"/>
  <c r="F57" i="10"/>
  <c r="P10" i="10"/>
  <c r="E10" i="10" s="1"/>
  <c r="S10" i="10" s="1"/>
  <c r="F187" i="10"/>
  <c r="F140" i="10"/>
  <c r="F22" i="10"/>
  <c r="F27" i="10"/>
  <c r="F28" i="10"/>
  <c r="F14" i="10"/>
  <c r="F78" i="10"/>
  <c r="F90" i="10"/>
  <c r="F139" i="10"/>
  <c r="F150" i="10"/>
  <c r="F67" i="10"/>
  <c r="F59" i="10"/>
  <c r="F80" i="10"/>
  <c r="F92" i="10"/>
  <c r="F94" i="10"/>
  <c r="F148" i="10"/>
  <c r="F151" i="10"/>
  <c r="F134" i="10"/>
  <c r="F158" i="10"/>
  <c r="F84" i="10"/>
  <c r="F15" i="10"/>
  <c r="F101" i="10"/>
  <c r="F182" i="10"/>
  <c r="F124" i="10"/>
  <c r="F26" i="10"/>
  <c r="F35" i="10"/>
  <c r="F47" i="10"/>
  <c r="F172" i="10"/>
  <c r="F89" i="10"/>
  <c r="F66" i="10"/>
  <c r="N24" i="8"/>
  <c r="O24" i="8"/>
  <c r="T24" i="8"/>
  <c r="O55" i="25"/>
  <c r="N56" i="25" s="1"/>
  <c r="O177" i="10"/>
  <c r="O186" i="10"/>
  <c r="O160" i="10"/>
  <c r="O134" i="10"/>
  <c r="O185" i="10"/>
  <c r="O173" i="10"/>
  <c r="O183" i="10"/>
  <c r="O148" i="10"/>
  <c r="O128" i="10"/>
  <c r="O149" i="10"/>
  <c r="O125" i="10"/>
  <c r="O162" i="10"/>
  <c r="O140" i="10"/>
  <c r="O25" i="10"/>
  <c r="O49" i="10"/>
  <c r="O22" i="10"/>
  <c r="O46" i="10"/>
  <c r="O147" i="10"/>
  <c r="O27" i="10"/>
  <c r="O56" i="10"/>
  <c r="O65" i="10"/>
  <c r="O93" i="10"/>
  <c r="O189" i="10"/>
  <c r="O66" i="10"/>
  <c r="O79" i="10"/>
  <c r="O115" i="10"/>
  <c r="O80" i="10"/>
  <c r="O116" i="10"/>
  <c r="O14" i="10"/>
  <c r="O92" i="10"/>
  <c r="O195" i="10"/>
  <c r="O159" i="10"/>
  <c r="O170" i="10"/>
  <c r="O152" i="10"/>
  <c r="O171" i="10"/>
  <c r="O153" i="10"/>
  <c r="O129" i="10"/>
  <c r="O146" i="10"/>
  <c r="O122" i="10"/>
  <c r="O36" i="10"/>
  <c r="O58" i="10"/>
  <c r="O26" i="10"/>
  <c r="O50" i="10"/>
  <c r="O137" i="10"/>
  <c r="O34" i="10"/>
  <c r="O60" i="10"/>
  <c r="O78" i="10"/>
  <c r="O108" i="10"/>
  <c r="O151" i="10"/>
  <c r="O72" i="10"/>
  <c r="O74" i="10" s="1"/>
  <c r="Q51" i="8" s="1"/>
  <c r="O83" i="10"/>
  <c r="O16" i="10"/>
  <c r="O84" i="10"/>
  <c r="O13" i="10"/>
  <c r="O81" i="10"/>
  <c r="O141" i="10"/>
  <c r="O113" i="10"/>
  <c r="O188" i="10"/>
  <c r="O165" i="10"/>
  <c r="O161" i="10"/>
  <c r="O172" i="10"/>
  <c r="O158" i="10"/>
  <c r="O123" i="10"/>
  <c r="O59" i="10"/>
  <c r="O47" i="10"/>
  <c r="O89" i="10"/>
  <c r="O57" i="10"/>
  <c r="O94" i="10"/>
  <c r="O95" i="10"/>
  <c r="O96" i="10"/>
  <c r="O184" i="10"/>
  <c r="O175" i="10"/>
  <c r="O176" i="10"/>
  <c r="O187" i="10"/>
  <c r="O126" i="10"/>
  <c r="O164" i="10"/>
  <c r="O55" i="10"/>
  <c r="O43" i="10"/>
  <c r="O82" i="10"/>
  <c r="O48" i="10"/>
  <c r="O90" i="10"/>
  <c r="O91" i="10"/>
  <c r="O101" i="10"/>
  <c r="O117" i="10"/>
  <c r="O124" i="10"/>
  <c r="O136" i="10"/>
  <c r="O42" i="10"/>
  <c r="O44" i="10"/>
  <c r="O77" i="10"/>
  <c r="O182" i="10"/>
  <c r="O139" i="10"/>
  <c r="O45" i="10"/>
  <c r="O23" i="10"/>
  <c r="O15" i="10"/>
  <c r="O67" i="10"/>
  <c r="O35" i="10"/>
  <c r="O138" i="10"/>
  <c r="O33" i="10"/>
  <c r="O135" i="10"/>
  <c r="O127" i="10"/>
  <c r="O174" i="10"/>
  <c r="O28" i="10"/>
  <c r="O150" i="10"/>
  <c r="O17" i="10"/>
  <c r="O41" i="10"/>
  <c r="O24" i="10"/>
  <c r="O163" i="10"/>
  <c r="O114" i="10"/>
  <c r="K187" i="10"/>
  <c r="K124" i="10"/>
  <c r="K189" i="10"/>
  <c r="K138" i="10"/>
  <c r="K139" i="10"/>
  <c r="K158" i="10"/>
  <c r="K25" i="10"/>
  <c r="K49" i="10"/>
  <c r="K150" i="10"/>
  <c r="K176" i="10"/>
  <c r="K42" i="10"/>
  <c r="K59" i="10"/>
  <c r="K151" i="10"/>
  <c r="K177" i="10"/>
  <c r="K43" i="10"/>
  <c r="K161" i="10"/>
  <c r="K82" i="10"/>
  <c r="K114" i="10"/>
  <c r="K170" i="10"/>
  <c r="K66" i="10"/>
  <c r="K79" i="10"/>
  <c r="K115" i="10"/>
  <c r="K24" i="10"/>
  <c r="K95" i="10"/>
  <c r="K28" i="10"/>
  <c r="K101" i="10"/>
  <c r="K77" i="10"/>
  <c r="K195" i="10"/>
  <c r="K182" i="10"/>
  <c r="K184" i="10"/>
  <c r="K128" i="10"/>
  <c r="K125" i="10"/>
  <c r="K122" i="10"/>
  <c r="K123" i="10"/>
  <c r="K162" i="10"/>
  <c r="K36" i="10"/>
  <c r="K58" i="10"/>
  <c r="K159" i="10"/>
  <c r="K22" i="10"/>
  <c r="K46" i="10"/>
  <c r="K67" i="10"/>
  <c r="K160" i="10"/>
  <c r="K23" i="10"/>
  <c r="K47" i="10"/>
  <c r="K44" i="10"/>
  <c r="K89" i="10"/>
  <c r="K15" i="10"/>
  <c r="K35" i="10"/>
  <c r="K72" i="10"/>
  <c r="K74" i="10" s="1"/>
  <c r="M51" i="8" s="1"/>
  <c r="K83" i="10"/>
  <c r="K16" i="10"/>
  <c r="K80" i="10"/>
  <c r="K116" i="10"/>
  <c r="K92" i="10"/>
  <c r="K81" i="10"/>
  <c r="K185" i="10"/>
  <c r="K134" i="10"/>
  <c r="K153" i="10"/>
  <c r="K45" i="10"/>
  <c r="K172" i="10"/>
  <c r="K55" i="10"/>
  <c r="K173" i="10"/>
  <c r="K60" i="10"/>
  <c r="K108" i="10"/>
  <c r="K57" i="10"/>
  <c r="K94" i="10"/>
  <c r="K91" i="10"/>
  <c r="K96" i="10"/>
  <c r="K113" i="10"/>
  <c r="K188" i="10"/>
  <c r="K129" i="10"/>
  <c r="K149" i="10"/>
  <c r="K41" i="10"/>
  <c r="K163" i="10"/>
  <c r="K50" i="10"/>
  <c r="K164" i="10"/>
  <c r="K56" i="10"/>
  <c r="K93" i="10"/>
  <c r="K48" i="10"/>
  <c r="K90" i="10"/>
  <c r="K84" i="10"/>
  <c r="K117" i="10"/>
  <c r="K152" i="10"/>
  <c r="K183" i="10"/>
  <c r="K135" i="10"/>
  <c r="K146" i="10"/>
  <c r="K147" i="10"/>
  <c r="K78" i="10"/>
  <c r="K17" i="10"/>
  <c r="K141" i="10"/>
  <c r="K175" i="10"/>
  <c r="K33" i="10"/>
  <c r="K34" i="10"/>
  <c r="K165" i="10"/>
  <c r="K174" i="10"/>
  <c r="K14" i="10"/>
  <c r="K186" i="10"/>
  <c r="K127" i="10"/>
  <c r="K65" i="10"/>
  <c r="K13" i="10"/>
  <c r="K137" i="10"/>
  <c r="K26" i="10"/>
  <c r="K140" i="10"/>
  <c r="K126" i="10"/>
  <c r="K136" i="10"/>
  <c r="K27" i="10"/>
  <c r="K171" i="10"/>
  <c r="K148" i="10"/>
  <c r="J24" i="8"/>
  <c r="P24" i="8"/>
  <c r="K24" i="8"/>
  <c r="Q24" i="8"/>
  <c r="S152" i="26"/>
  <c r="F110" i="10" l="1"/>
  <c r="I110" i="10"/>
  <c r="K54" i="8" s="1"/>
  <c r="S107" i="10"/>
  <c r="P107" i="10"/>
  <c r="P106" i="10"/>
  <c r="S103" i="10"/>
  <c r="P103" i="10"/>
  <c r="G110" i="10"/>
  <c r="I54" i="8" s="1"/>
  <c r="N110" i="10"/>
  <c r="P54" i="8" s="1"/>
  <c r="P105" i="10"/>
  <c r="S105" i="10"/>
  <c r="H110" i="10"/>
  <c r="J54" i="8" s="1"/>
  <c r="S106" i="10"/>
  <c r="S102" i="10"/>
  <c r="P102" i="10"/>
  <c r="H143" i="10"/>
  <c r="J57" i="8" s="1"/>
  <c r="N179" i="10"/>
  <c r="P60" i="8" s="1"/>
  <c r="H30" i="10"/>
  <c r="J46" i="8" s="1"/>
  <c r="G52" i="10"/>
  <c r="I48" i="8" s="1"/>
  <c r="N119" i="10"/>
  <c r="P55" i="8" s="1"/>
  <c r="J119" i="10"/>
  <c r="L55" i="8" s="1"/>
  <c r="J69" i="10"/>
  <c r="L50" i="8" s="1"/>
  <c r="I38" i="10"/>
  <c r="K47" i="8" s="1"/>
  <c r="L38" i="10"/>
  <c r="N47" i="8" s="1"/>
  <c r="R98" i="10"/>
  <c r="T53" i="8" s="1"/>
  <c r="J110" i="10"/>
  <c r="L54" i="8" s="1"/>
  <c r="I30" i="10"/>
  <c r="K46" i="8" s="1"/>
  <c r="K52" i="10"/>
  <c r="M48" i="8" s="1"/>
  <c r="K119" i="10"/>
  <c r="M55" i="8" s="1"/>
  <c r="K131" i="10"/>
  <c r="M56" i="8" s="1"/>
  <c r="O52" i="10"/>
  <c r="Q48" i="8" s="1"/>
  <c r="O86" i="10"/>
  <c r="Q52" i="8" s="1"/>
  <c r="O62" i="10"/>
  <c r="Q49" i="8" s="1"/>
  <c r="O119" i="10"/>
  <c r="Q55" i="8" s="1"/>
  <c r="O69" i="10"/>
  <c r="Q50" i="8" s="1"/>
  <c r="P94" i="10"/>
  <c r="P78" i="10"/>
  <c r="P165" i="10"/>
  <c r="P127" i="10"/>
  <c r="P25" i="10"/>
  <c r="P162" i="10"/>
  <c r="P152" i="10"/>
  <c r="P91" i="10"/>
  <c r="P183" i="10"/>
  <c r="S80" i="10"/>
  <c r="S161" i="10"/>
  <c r="S27" i="10"/>
  <c r="S16" i="10"/>
  <c r="S117" i="10"/>
  <c r="S189" i="10"/>
  <c r="S45" i="10"/>
  <c r="S96" i="10"/>
  <c r="S147" i="10"/>
  <c r="S195" i="10"/>
  <c r="S26" i="10"/>
  <c r="L110" i="10"/>
  <c r="N54" i="8" s="1"/>
  <c r="H69" i="10"/>
  <c r="J50" i="8" s="1"/>
  <c r="G69" i="10"/>
  <c r="I50" i="8" s="1"/>
  <c r="S81" i="10"/>
  <c r="S173" i="10"/>
  <c r="M110" i="10"/>
  <c r="O54" i="8" s="1"/>
  <c r="M143" i="10"/>
  <c r="O57" i="8" s="1"/>
  <c r="M131" i="10"/>
  <c r="O56" i="8" s="1"/>
  <c r="I143" i="10"/>
  <c r="K57" i="8" s="1"/>
  <c r="L131" i="10"/>
  <c r="N56" i="8" s="1"/>
  <c r="K62" i="10"/>
  <c r="M49" i="8" s="1"/>
  <c r="K143" i="10"/>
  <c r="M57" i="8" s="1"/>
  <c r="K191" i="10"/>
  <c r="M61" i="8" s="1"/>
  <c r="O179" i="10"/>
  <c r="Q60" i="8" s="1"/>
  <c r="P182" i="10"/>
  <c r="F191" i="10"/>
  <c r="H61" i="8" s="1"/>
  <c r="F167" i="10"/>
  <c r="H59" i="8" s="1"/>
  <c r="P158" i="10"/>
  <c r="P67" i="10"/>
  <c r="P22" i="10"/>
  <c r="F30" i="10"/>
  <c r="H46" i="8" s="1"/>
  <c r="P113" i="10"/>
  <c r="F119" i="10"/>
  <c r="H55" i="8" s="1"/>
  <c r="P136" i="10"/>
  <c r="P95" i="10"/>
  <c r="P176" i="10"/>
  <c r="P138" i="10"/>
  <c r="P137" i="10"/>
  <c r="S78" i="10"/>
  <c r="S17" i="10"/>
  <c r="S187" i="10"/>
  <c r="S186" i="10"/>
  <c r="S140" i="10"/>
  <c r="Q19" i="10"/>
  <c r="S13" i="10"/>
  <c r="S135" i="10"/>
  <c r="S67" i="10"/>
  <c r="Q143" i="10"/>
  <c r="S134" i="10"/>
  <c r="Q179" i="10"/>
  <c r="S170" i="10"/>
  <c r="Q110" i="10"/>
  <c r="S101" i="10"/>
  <c r="J52" i="10"/>
  <c r="L48" i="8" s="1"/>
  <c r="J131" i="10"/>
  <c r="L56" i="8" s="1"/>
  <c r="I98" i="10"/>
  <c r="K53" i="8" s="1"/>
  <c r="I167" i="10"/>
  <c r="K59" i="8" s="1"/>
  <c r="L119" i="10"/>
  <c r="N55" i="8" s="1"/>
  <c r="L62" i="10"/>
  <c r="N49" i="8" s="1"/>
  <c r="L52" i="10"/>
  <c r="N48" i="8" s="1"/>
  <c r="H98" i="10"/>
  <c r="J53" i="8" s="1"/>
  <c r="H38" i="10"/>
  <c r="J47" i="8" s="1"/>
  <c r="G62" i="10"/>
  <c r="I49" i="8" s="1"/>
  <c r="K19" i="10"/>
  <c r="M45" i="8" s="1"/>
  <c r="K38" i="10"/>
  <c r="M47" i="8" s="1"/>
  <c r="O30" i="10"/>
  <c r="Q46" i="8" s="1"/>
  <c r="O143" i="10"/>
  <c r="Q57" i="8" s="1"/>
  <c r="P35" i="10"/>
  <c r="P92" i="10"/>
  <c r="P14" i="10"/>
  <c r="P159" i="10"/>
  <c r="P49" i="10"/>
  <c r="P93" i="10"/>
  <c r="P45" i="10"/>
  <c r="P115" i="10"/>
  <c r="P50" i="10"/>
  <c r="F131" i="10"/>
  <c r="H56" i="8" s="1"/>
  <c r="P122" i="10"/>
  <c r="P13" i="10"/>
  <c r="F19" i="10"/>
  <c r="H45" i="8" s="1"/>
  <c r="P46" i="10"/>
  <c r="P149" i="10"/>
  <c r="S47" i="10"/>
  <c r="S188" i="10"/>
  <c r="S114" i="10"/>
  <c r="S184" i="10"/>
  <c r="S44" i="10"/>
  <c r="Q62" i="10"/>
  <c r="S55" i="10"/>
  <c r="S174" i="10"/>
  <c r="S138" i="10"/>
  <c r="S50" i="10"/>
  <c r="S34" i="10"/>
  <c r="S25" i="10"/>
  <c r="S33" i="10"/>
  <c r="Q38" i="10"/>
  <c r="Q131" i="10"/>
  <c r="S122" i="10"/>
  <c r="S77" i="10"/>
  <c r="Q86" i="10"/>
  <c r="J143" i="10"/>
  <c r="L57" i="8" s="1"/>
  <c r="I86" i="10"/>
  <c r="K52" i="8" s="1"/>
  <c r="L143" i="10"/>
  <c r="N57" i="8" s="1"/>
  <c r="L191" i="10"/>
  <c r="N61" i="8" s="1"/>
  <c r="H131" i="10"/>
  <c r="J56" i="8" s="1"/>
  <c r="H155" i="10"/>
  <c r="J58" i="8" s="1"/>
  <c r="G191" i="10"/>
  <c r="I61" i="8" s="1"/>
  <c r="R62" i="10"/>
  <c r="T49" i="8" s="1"/>
  <c r="N131" i="10"/>
  <c r="P56" i="8" s="1"/>
  <c r="K155" i="10"/>
  <c r="M58" i="8" s="1"/>
  <c r="K98" i="10"/>
  <c r="M53" i="8" s="1"/>
  <c r="K110" i="10"/>
  <c r="M54" i="8" s="1"/>
  <c r="K167" i="10"/>
  <c r="M59" i="8" s="1"/>
  <c r="O38" i="10"/>
  <c r="Q47" i="8" s="1"/>
  <c r="O191" i="10"/>
  <c r="Q61" i="8" s="1"/>
  <c r="O98" i="10"/>
  <c r="Q53" i="8" s="1"/>
  <c r="O167" i="10"/>
  <c r="Q59" i="8" s="1"/>
  <c r="O19" i="10"/>
  <c r="Q45" i="8" s="1"/>
  <c r="O155" i="10"/>
  <c r="Q58" i="8" s="1"/>
  <c r="P172" i="10"/>
  <c r="P124" i="10"/>
  <c r="P84" i="10"/>
  <c r="P148" i="10"/>
  <c r="P59" i="10"/>
  <c r="P90" i="10"/>
  <c r="P27" i="10"/>
  <c r="P81" i="10"/>
  <c r="P55" i="10"/>
  <c r="F62" i="10"/>
  <c r="H49" i="8" s="1"/>
  <c r="P141" i="10"/>
  <c r="P195" i="10"/>
  <c r="P77" i="10"/>
  <c r="F86" i="10"/>
  <c r="H52" i="8" s="1"/>
  <c r="P42" i="10"/>
  <c r="P128" i="10"/>
  <c r="P116" i="10"/>
  <c r="P114" i="10"/>
  <c r="P36" i="10"/>
  <c r="P129" i="10"/>
  <c r="P153" i="10"/>
  <c r="P83" i="10"/>
  <c r="P82" i="10"/>
  <c r="P117" i="10"/>
  <c r="P175" i="10"/>
  <c r="P161" i="10"/>
  <c r="P125" i="10"/>
  <c r="P135" i="10"/>
  <c r="S116" i="10"/>
  <c r="S165" i="10"/>
  <c r="S23" i="10"/>
  <c r="S150" i="10"/>
  <c r="Q74" i="10"/>
  <c r="S72" i="10"/>
  <c r="S163" i="10"/>
  <c r="S89" i="10"/>
  <c r="Q98" i="10"/>
  <c r="S36" i="10"/>
  <c r="S183" i="10"/>
  <c r="S175" i="10"/>
  <c r="S164" i="10"/>
  <c r="S94" i="10"/>
  <c r="S57" i="10"/>
  <c r="Q52" i="10"/>
  <c r="S41" i="10"/>
  <c r="S24" i="10"/>
  <c r="S28" i="10"/>
  <c r="S92" i="10"/>
  <c r="S93" i="10"/>
  <c r="S171" i="10"/>
  <c r="S65" i="10"/>
  <c r="Q69" i="10"/>
  <c r="S146" i="10"/>
  <c r="Q155" i="10"/>
  <c r="S159" i="10"/>
  <c r="S56" i="10"/>
  <c r="Q167" i="10"/>
  <c r="S158" i="10"/>
  <c r="S43" i="10"/>
  <c r="S125" i="10"/>
  <c r="S35" i="10"/>
  <c r="S159" i="26"/>
  <c r="E174" i="26"/>
  <c r="M86" i="10"/>
  <c r="O52" i="8" s="1"/>
  <c r="M30" i="10"/>
  <c r="O46" i="8" s="1"/>
  <c r="M52" i="10"/>
  <c r="O48" i="8" s="1"/>
  <c r="M179" i="10"/>
  <c r="O60" i="8" s="1"/>
  <c r="M98" i="10"/>
  <c r="O53" i="8" s="1"/>
  <c r="M62" i="10"/>
  <c r="O49" i="8" s="1"/>
  <c r="M191" i="10"/>
  <c r="O61" i="8" s="1"/>
  <c r="J155" i="10"/>
  <c r="L58" i="8" s="1"/>
  <c r="J179" i="10"/>
  <c r="L60" i="8" s="1"/>
  <c r="J191" i="10"/>
  <c r="L61" i="8" s="1"/>
  <c r="J98" i="10"/>
  <c r="L53" i="8" s="1"/>
  <c r="J30" i="10"/>
  <c r="L46" i="8" s="1"/>
  <c r="I155" i="10"/>
  <c r="K58" i="8" s="1"/>
  <c r="I119" i="10"/>
  <c r="K55" i="8" s="1"/>
  <c r="I179" i="10"/>
  <c r="K60" i="8" s="1"/>
  <c r="I62" i="10"/>
  <c r="K49" i="8" s="1"/>
  <c r="I52" i="10"/>
  <c r="K48" i="8" s="1"/>
  <c r="L30" i="10"/>
  <c r="N46" i="8" s="1"/>
  <c r="L155" i="10"/>
  <c r="N58" i="8" s="1"/>
  <c r="L179" i="10"/>
  <c r="N60" i="8" s="1"/>
  <c r="H119" i="10"/>
  <c r="J55" i="8" s="1"/>
  <c r="G155" i="10"/>
  <c r="I58" i="8" s="1"/>
  <c r="G86" i="10"/>
  <c r="I52" i="8" s="1"/>
  <c r="G98" i="10"/>
  <c r="I53" i="8" s="1"/>
  <c r="G131" i="10"/>
  <c r="I56" i="8" s="1"/>
  <c r="R52" i="10"/>
  <c r="T48" i="8" s="1"/>
  <c r="R179" i="10"/>
  <c r="T60" i="8" s="1"/>
  <c r="R119" i="10"/>
  <c r="T55" i="8" s="1"/>
  <c r="R19" i="10"/>
  <c r="T45" i="8" s="1"/>
  <c r="R143" i="10"/>
  <c r="T57" i="8" s="1"/>
  <c r="R131" i="10"/>
  <c r="T56" i="8" s="1"/>
  <c r="R30" i="10"/>
  <c r="T46" i="8" s="1"/>
  <c r="N98" i="10"/>
  <c r="P53" i="8" s="1"/>
  <c r="N86" i="10"/>
  <c r="P52" i="8" s="1"/>
  <c r="N69" i="10"/>
  <c r="P50" i="8" s="1"/>
  <c r="N143" i="10"/>
  <c r="P57" i="8" s="1"/>
  <c r="N38" i="10"/>
  <c r="P47" i="8" s="1"/>
  <c r="P47" i="10"/>
  <c r="P57" i="10"/>
  <c r="F179" i="10"/>
  <c r="H60" i="8" s="1"/>
  <c r="P170" i="10"/>
  <c r="P17" i="10"/>
  <c r="F38" i="10"/>
  <c r="H47" i="8" s="1"/>
  <c r="P33" i="10"/>
  <c r="F52" i="10"/>
  <c r="H48" i="8" s="1"/>
  <c r="P41" i="10"/>
  <c r="P79" i="10"/>
  <c r="P58" i="10"/>
  <c r="S136" i="10"/>
  <c r="S58" i="10"/>
  <c r="S177" i="10"/>
  <c r="S176" i="10"/>
  <c r="S90" i="10"/>
  <c r="M167" i="10"/>
  <c r="O59" i="8" s="1"/>
  <c r="M38" i="10"/>
  <c r="O47" i="8" s="1"/>
  <c r="H178" i="26"/>
  <c r="N178" i="26"/>
  <c r="R178" i="26"/>
  <c r="M178" i="26"/>
  <c r="I178" i="26"/>
  <c r="J178" i="26"/>
  <c r="L26" i="8" s="1"/>
  <c r="L27" i="8" s="1"/>
  <c r="K178" i="26"/>
  <c r="O178" i="26"/>
  <c r="Q26" i="8" s="1"/>
  <c r="F178" i="26"/>
  <c r="Q178" i="26"/>
  <c r="L178" i="26"/>
  <c r="G178" i="26"/>
  <c r="A178" i="26"/>
  <c r="P66" i="10"/>
  <c r="H54" i="8"/>
  <c r="P101" i="10"/>
  <c r="P134" i="10"/>
  <c r="F143" i="10"/>
  <c r="H57" i="8" s="1"/>
  <c r="P150" i="10"/>
  <c r="P140" i="10"/>
  <c r="P60" i="10"/>
  <c r="P126" i="10"/>
  <c r="P56" i="10"/>
  <c r="P186" i="10"/>
  <c r="P108" i="10"/>
  <c r="P164" i="10"/>
  <c r="P96" i="10"/>
  <c r="F69" i="10"/>
  <c r="H50" i="8" s="1"/>
  <c r="P65" i="10"/>
  <c r="P34" i="10"/>
  <c r="P185" i="10"/>
  <c r="S149" i="10"/>
  <c r="S127" i="10"/>
  <c r="S151" i="10"/>
  <c r="S185" i="10"/>
  <c r="S129" i="10"/>
  <c r="S141" i="10"/>
  <c r="S153" i="10"/>
  <c r="S123" i="10"/>
  <c r="S46" i="10"/>
  <c r="S115" i="10"/>
  <c r="S15" i="10"/>
  <c r="M155" i="10"/>
  <c r="O58" i="8" s="1"/>
  <c r="J167" i="10"/>
  <c r="L59" i="8" s="1"/>
  <c r="I191" i="10"/>
  <c r="K61" i="8" s="1"/>
  <c r="L19" i="10"/>
  <c r="N45" i="8" s="1"/>
  <c r="L98" i="10"/>
  <c r="N53" i="8" s="1"/>
  <c r="H19" i="10"/>
  <c r="J45" i="8" s="1"/>
  <c r="H179" i="10"/>
  <c r="J60" i="8" s="1"/>
  <c r="H167" i="10"/>
  <c r="J59" i="8" s="1"/>
  <c r="H191" i="10"/>
  <c r="J61" i="8" s="1"/>
  <c r="G179" i="10"/>
  <c r="I60" i="8" s="1"/>
  <c r="G38" i="10"/>
  <c r="I47" i="8" s="1"/>
  <c r="R191" i="10"/>
  <c r="T61" i="8" s="1"/>
  <c r="R69" i="10"/>
  <c r="T50" i="8" s="1"/>
  <c r="R38" i="10"/>
  <c r="T47" i="8" s="1"/>
  <c r="R155" i="10"/>
  <c r="T58" i="8" s="1"/>
  <c r="R167" i="10"/>
  <c r="T59" i="8" s="1"/>
  <c r="N62" i="10"/>
  <c r="P49" i="8" s="1"/>
  <c r="N52" i="10"/>
  <c r="P48" i="8" s="1"/>
  <c r="N30" i="10"/>
  <c r="P46" i="8" s="1"/>
  <c r="N19" i="10"/>
  <c r="P45" i="8" s="1"/>
  <c r="N167" i="10"/>
  <c r="P59" i="8" s="1"/>
  <c r="Q27" i="8"/>
  <c r="K69" i="10"/>
  <c r="M50" i="8" s="1"/>
  <c r="K30" i="10"/>
  <c r="M46" i="8" s="1"/>
  <c r="K86" i="10"/>
  <c r="M52" i="8" s="1"/>
  <c r="K179" i="10"/>
  <c r="M60" i="8" s="1"/>
  <c r="O110" i="10"/>
  <c r="Q54" i="8" s="1"/>
  <c r="O131" i="10"/>
  <c r="Q56" i="8" s="1"/>
  <c r="P89" i="10"/>
  <c r="F98" i="10"/>
  <c r="H53" i="8" s="1"/>
  <c r="P26" i="10"/>
  <c r="P15" i="10"/>
  <c r="P151" i="10"/>
  <c r="P80" i="10"/>
  <c r="P139" i="10"/>
  <c r="P28" i="10"/>
  <c r="P187" i="10"/>
  <c r="P48" i="10"/>
  <c r="P24" i="10"/>
  <c r="P177" i="10"/>
  <c r="P188" i="10"/>
  <c r="P147" i="10"/>
  <c r="P171" i="10"/>
  <c r="P160" i="10"/>
  <c r="P184" i="10"/>
  <c r="F74" i="10"/>
  <c r="H51" i="8" s="1"/>
  <c r="R51" i="8" s="1"/>
  <c r="P72" i="10"/>
  <c r="P74" i="10" s="1"/>
  <c r="P163" i="10"/>
  <c r="P174" i="10"/>
  <c r="P146" i="10"/>
  <c r="F155" i="10"/>
  <c r="H58" i="8" s="1"/>
  <c r="P189" i="10"/>
  <c r="P16" i="10"/>
  <c r="P44" i="10"/>
  <c r="P43" i="10"/>
  <c r="P23" i="10"/>
  <c r="P173" i="10"/>
  <c r="P123" i="10"/>
  <c r="S160" i="10"/>
  <c r="Q119" i="10"/>
  <c r="S113" i="10"/>
  <c r="S152" i="10"/>
  <c r="S124" i="10"/>
  <c r="S60" i="10"/>
  <c r="S108" i="10"/>
  <c r="S172" i="10"/>
  <c r="S59" i="10"/>
  <c r="S137" i="10"/>
  <c r="S83" i="10"/>
  <c r="S14" i="10"/>
  <c r="S66" i="10"/>
  <c r="S126" i="10"/>
  <c r="S91" i="10"/>
  <c r="S82" i="10"/>
  <c r="S84" i="10"/>
  <c r="S162" i="10"/>
  <c r="S128" i="10"/>
  <c r="Q191" i="10"/>
  <c r="S182" i="10"/>
  <c r="S95" i="10"/>
  <c r="Q30" i="10"/>
  <c r="S22" i="10"/>
  <c r="S42" i="10"/>
  <c r="S139" i="10"/>
  <c r="S48" i="10"/>
  <c r="S79" i="10"/>
  <c r="S148" i="10"/>
  <c r="S49" i="10"/>
  <c r="M119" i="10"/>
  <c r="O55" i="8" s="1"/>
  <c r="M69" i="10"/>
  <c r="O50" i="8" s="1"/>
  <c r="M19" i="10"/>
  <c r="O45" i="8" s="1"/>
  <c r="J86" i="10"/>
  <c r="L52" i="8" s="1"/>
  <c r="J62" i="10"/>
  <c r="L49" i="8" s="1"/>
  <c r="J38" i="10"/>
  <c r="L47" i="8" s="1"/>
  <c r="J19" i="10"/>
  <c r="L45" i="8" s="1"/>
  <c r="I69" i="10"/>
  <c r="K50" i="8" s="1"/>
  <c r="I19" i="10"/>
  <c r="K45" i="8" s="1"/>
  <c r="I131" i="10"/>
  <c r="K56" i="8" s="1"/>
  <c r="L69" i="10"/>
  <c r="N50" i="8" s="1"/>
  <c r="L167" i="10"/>
  <c r="N59" i="8" s="1"/>
  <c r="L86" i="10"/>
  <c r="N52" i="8" s="1"/>
  <c r="R24" i="8"/>
  <c r="G24" i="8" s="1"/>
  <c r="P176" i="26"/>
  <c r="E176" i="26" s="1"/>
  <c r="S176" i="26" s="1"/>
  <c r="H25" i="8"/>
  <c r="R25" i="8" s="1"/>
  <c r="G25" i="8" s="1"/>
  <c r="H62" i="10"/>
  <c r="J49" i="8" s="1"/>
  <c r="H52" i="10"/>
  <c r="J48" i="8" s="1"/>
  <c r="H86" i="10"/>
  <c r="J52" i="8" s="1"/>
  <c r="G30" i="10"/>
  <c r="I46" i="8" s="1"/>
  <c r="G167" i="10"/>
  <c r="I59" i="8" s="1"/>
  <c r="G143" i="10"/>
  <c r="I57" i="8" s="1"/>
  <c r="G19" i="10"/>
  <c r="I45" i="8" s="1"/>
  <c r="G119" i="10"/>
  <c r="I55" i="8" s="1"/>
  <c r="R86" i="10"/>
  <c r="T52" i="8" s="1"/>
  <c r="R110" i="10"/>
  <c r="T54" i="8" s="1"/>
  <c r="N155" i="10"/>
  <c r="P58" i="8" s="1"/>
  <c r="N191" i="10"/>
  <c r="P61" i="8" s="1"/>
  <c r="L62" i="8" l="1"/>
  <c r="L64" i="8" s="1"/>
  <c r="L67" i="8" s="1"/>
  <c r="M193" i="10"/>
  <c r="P155" i="10"/>
  <c r="P98" i="10"/>
  <c r="P69" i="10"/>
  <c r="Q193" i="10"/>
  <c r="I193" i="10"/>
  <c r="P143" i="10"/>
  <c r="P38" i="10"/>
  <c r="O193" i="10"/>
  <c r="R53" i="8"/>
  <c r="R50" i="8"/>
  <c r="I62" i="8"/>
  <c r="U25" i="8"/>
  <c r="V25" i="8"/>
  <c r="P178" i="26"/>
  <c r="H26" i="8"/>
  <c r="H27" i="8" s="1"/>
  <c r="F180" i="26"/>
  <c r="K26" i="8"/>
  <c r="K27" i="8" s="1"/>
  <c r="I180" i="26"/>
  <c r="R193" i="10"/>
  <c r="S59" i="8"/>
  <c r="S167" i="10"/>
  <c r="S53" i="8"/>
  <c r="S98" i="10"/>
  <c r="P86" i="10"/>
  <c r="P62" i="10"/>
  <c r="P119" i="10"/>
  <c r="P167" i="10"/>
  <c r="O62" i="8"/>
  <c r="I26" i="8"/>
  <c r="I27" i="8" s="1"/>
  <c r="G180" i="26"/>
  <c r="S174" i="26"/>
  <c r="S69" i="10"/>
  <c r="S50" i="8"/>
  <c r="Q62" i="8"/>
  <c r="Q64" i="8" s="1"/>
  <c r="Q67" i="8" s="1"/>
  <c r="S56" i="8"/>
  <c r="S131" i="10"/>
  <c r="P131" i="10"/>
  <c r="K193" i="10"/>
  <c r="S179" i="10"/>
  <c r="S60" i="8"/>
  <c r="R46" i="8"/>
  <c r="R59" i="8"/>
  <c r="U24" i="8"/>
  <c r="V24" i="8"/>
  <c r="S55" i="8"/>
  <c r="S119" i="10"/>
  <c r="J62" i="8"/>
  <c r="N62" i="8"/>
  <c r="R54" i="8"/>
  <c r="N26" i="8"/>
  <c r="N27" i="8" s="1"/>
  <c r="L180" i="26"/>
  <c r="M26" i="8"/>
  <c r="M27" i="8" s="1"/>
  <c r="K180" i="26"/>
  <c r="T26" i="8"/>
  <c r="T27" i="8" s="1"/>
  <c r="R180" i="26"/>
  <c r="P52" i="10"/>
  <c r="S52" i="8"/>
  <c r="S86" i="10"/>
  <c r="S38" i="10"/>
  <c r="S47" i="8"/>
  <c r="S62" i="10"/>
  <c r="S49" i="8"/>
  <c r="R45" i="8"/>
  <c r="H62" i="8"/>
  <c r="R56" i="8"/>
  <c r="O180" i="26"/>
  <c r="P30" i="10"/>
  <c r="R61" i="8"/>
  <c r="S191" i="10"/>
  <c r="S61" i="8"/>
  <c r="N193" i="10"/>
  <c r="J26" i="8"/>
  <c r="J27" i="8" s="1"/>
  <c r="H180" i="26"/>
  <c r="R60" i="8"/>
  <c r="S74" i="10"/>
  <c r="S51" i="8"/>
  <c r="G51" i="8" s="1"/>
  <c r="P19" i="10"/>
  <c r="M62" i="8"/>
  <c r="S19" i="10"/>
  <c r="S45" i="8"/>
  <c r="G193" i="10"/>
  <c r="K62" i="8"/>
  <c r="S46" i="8"/>
  <c r="S30" i="10"/>
  <c r="P110" i="10"/>
  <c r="O26" i="8"/>
  <c r="O27" i="8" s="1"/>
  <c r="M180" i="26"/>
  <c r="R47" i="8"/>
  <c r="S48" i="8"/>
  <c r="S52" i="10"/>
  <c r="J193" i="10"/>
  <c r="R58" i="8"/>
  <c r="P62" i="8"/>
  <c r="H193" i="10"/>
  <c r="L193" i="10"/>
  <c r="R57" i="8"/>
  <c r="S26" i="8"/>
  <c r="S27" i="8" s="1"/>
  <c r="Q180" i="26"/>
  <c r="P26" i="8"/>
  <c r="P27" i="8" s="1"/>
  <c r="N180" i="26"/>
  <c r="R48" i="8"/>
  <c r="P179" i="10"/>
  <c r="T62" i="8"/>
  <c r="J180" i="26"/>
  <c r="S58" i="8"/>
  <c r="S155" i="10"/>
  <c r="R52" i="8"/>
  <c r="R49" i="8"/>
  <c r="F193" i="10"/>
  <c r="S110" i="10"/>
  <c r="S54" i="8"/>
  <c r="S57" i="8"/>
  <c r="S143" i="10"/>
  <c r="R55" i="8"/>
  <c r="P191" i="10"/>
  <c r="K64" i="8" l="1"/>
  <c r="K67" i="8" s="1"/>
  <c r="G50" i="8"/>
  <c r="V50" i="8" s="1"/>
  <c r="G55" i="8"/>
  <c r="V55" i="8" s="1"/>
  <c r="G48" i="8"/>
  <c r="U48" i="8" s="1"/>
  <c r="G61" i="8"/>
  <c r="U61" i="8" s="1"/>
  <c r="P193" i="10"/>
  <c r="S193" i="10"/>
  <c r="M64" i="8"/>
  <c r="M67" i="8" s="1"/>
  <c r="G60" i="8"/>
  <c r="U60" i="8" s="1"/>
  <c r="G59" i="8"/>
  <c r="V59" i="8" s="1"/>
  <c r="G53" i="8"/>
  <c r="U53" i="8" s="1"/>
  <c r="G49" i="8"/>
  <c r="U49" i="8" s="1"/>
  <c r="I64" i="8"/>
  <c r="I67" i="8" s="1"/>
  <c r="G56" i="8"/>
  <c r="U56" i="8" s="1"/>
  <c r="G54" i="8"/>
  <c r="U54" i="8" s="1"/>
  <c r="T64" i="8"/>
  <c r="T67" i="8" s="1"/>
  <c r="N64" i="8"/>
  <c r="N67" i="8" s="1"/>
  <c r="O64" i="8"/>
  <c r="O67" i="8" s="1"/>
  <c r="R27" i="8"/>
  <c r="U51" i="8"/>
  <c r="V51" i="8"/>
  <c r="P64" i="8"/>
  <c r="P67" i="8" s="1"/>
  <c r="H64" i="8"/>
  <c r="H67" i="8" s="1"/>
  <c r="G46" i="8"/>
  <c r="R26" i="8"/>
  <c r="G26" i="8" s="1"/>
  <c r="G57" i="8"/>
  <c r="G58" i="8"/>
  <c r="G45" i="8"/>
  <c r="R62" i="8"/>
  <c r="J64" i="8"/>
  <c r="J67" i="8" s="1"/>
  <c r="E178" i="26"/>
  <c r="P180" i="26"/>
  <c r="G52" i="8"/>
  <c r="G47" i="8"/>
  <c r="S62" i="8"/>
  <c r="S64" i="8" s="1"/>
  <c r="S67" i="8" s="1"/>
  <c r="U55" i="8" l="1"/>
  <c r="U50" i="8"/>
  <c r="V60" i="8"/>
  <c r="U59" i="8"/>
  <c r="V48" i="8"/>
  <c r="V61" i="8"/>
  <c r="V49" i="8"/>
  <c r="V56" i="8"/>
  <c r="V53" i="8"/>
  <c r="V54" i="8"/>
  <c r="R64" i="8"/>
  <c r="R67" i="8" s="1"/>
  <c r="V47" i="8"/>
  <c r="U47" i="8"/>
  <c r="V52" i="8"/>
  <c r="U52" i="8"/>
  <c r="V58" i="8"/>
  <c r="U58" i="8"/>
  <c r="V26" i="8"/>
  <c r="U26" i="8"/>
  <c r="G27" i="8"/>
  <c r="S178" i="26"/>
  <c r="E180" i="26"/>
  <c r="G62" i="8"/>
  <c r="U45" i="8"/>
  <c r="V45" i="8"/>
  <c r="V57" i="8"/>
  <c r="U57" i="8"/>
  <c r="U46" i="8"/>
  <c r="V46" i="8"/>
  <c r="V62" i="8" l="1"/>
  <c r="U62" i="8"/>
  <c r="G64" i="8"/>
  <c r="U27" i="8"/>
  <c r="V27" i="8"/>
  <c r="U64" i="8" l="1"/>
  <c r="G67" i="8"/>
  <c r="U67" i="8" s="1"/>
</calcChain>
</file>

<file path=xl/sharedStrings.xml><?xml version="1.0" encoding="utf-8"?>
<sst xmlns="http://schemas.openxmlformats.org/spreadsheetml/2006/main" count="1389" uniqueCount="271">
  <si>
    <t>TOTAL BUDGETED PROJECT-SPECIFIC EXPENSES</t>
  </si>
  <si>
    <t>TOTAL BUDGETED SHARED OPERATING EXP</t>
  </si>
  <si>
    <t>TOTAL BUDGETED PERSONNEL EXPENSES</t>
  </si>
  <si>
    <t>Shared Operating Expenses</t>
  </si>
  <si>
    <t>Project-specific Expenses</t>
  </si>
  <si>
    <t>(K)</t>
  </si>
  <si>
    <t>Total
Program</t>
  </si>
  <si>
    <t>printed</t>
  </si>
  <si>
    <t>(J)</t>
  </si>
  <si>
    <t>Projects</t>
  </si>
  <si>
    <t>Income</t>
  </si>
  <si>
    <t>Employer
Soc
Sec</t>
  </si>
  <si>
    <t>Shared Cost Allocation rate from Dist FTE's on Program Allocation Sched</t>
    <phoneticPr fontId="21" type="noConversion"/>
  </si>
  <si>
    <t xml:space="preserve">   </t>
    <phoneticPr fontId="21" type="noConversion"/>
  </si>
  <si>
    <t>Error Checking shows "-" unless error is made/ or formula is changed</t>
    <phoneticPr fontId="21" type="noConversion"/>
  </si>
  <si>
    <t>Total
Benefits</t>
  </si>
  <si>
    <t>SCHEDULE A:  PAYROLL PLANNING</t>
  </si>
  <si>
    <t>Net Income</t>
  </si>
  <si>
    <t>Totals</t>
  </si>
  <si>
    <t>Payroll tax &amp; work comp</t>
  </si>
  <si>
    <t>Health Insurance</t>
  </si>
  <si>
    <t>Line Item Definition / Planning</t>
  </si>
  <si>
    <t>Admin
(Mgt &amp; Gen)</t>
  </si>
  <si>
    <t>these cells are not blank - they will fill in automatically when allocation of effort is entered above</t>
  </si>
  <si>
    <t>Payroll Taxes &amp; Workers Comp</t>
  </si>
  <si>
    <t>G/L
Acct #</t>
  </si>
  <si>
    <t>Proposed
Budget</t>
  </si>
  <si>
    <t>(L)</t>
  </si>
  <si>
    <t>Position</t>
  </si>
  <si>
    <t>Currently Held by</t>
  </si>
  <si>
    <t>Payroll Cost</t>
  </si>
  <si>
    <t>(E)</t>
  </si>
  <si>
    <t>error
checking</t>
  </si>
  <si>
    <t>Benefits</t>
  </si>
  <si>
    <t>Personnel Expenses</t>
  </si>
  <si>
    <t>direct expense detail line</t>
  </si>
  <si>
    <t>Budget Worksheet - Cost Center and Line Names</t>
  </si>
  <si>
    <t xml:space="preserve"> ------------</t>
  </si>
  <si>
    <t>(F)</t>
  </si>
  <si>
    <t>(G)</t>
  </si>
  <si>
    <t>(H)</t>
  </si>
  <si>
    <t>Project-specific Expense Detail</t>
  </si>
  <si>
    <t>Master Proposed Budget by Project &amp; Function</t>
  </si>
  <si>
    <t>op exp detail line - standard</t>
  </si>
  <si>
    <t>COST CENTERS</t>
  </si>
  <si>
    <t>LINE ITEMS</t>
  </si>
  <si>
    <t xml:space="preserve"> </t>
  </si>
  <si>
    <t>Note on Basis for Change (e.g. "raise x% at Jan1")</t>
  </si>
  <si>
    <t>A</t>
  </si>
  <si>
    <t>B</t>
  </si>
  <si>
    <t>C</t>
  </si>
  <si>
    <t>D</t>
  </si>
  <si>
    <t>F</t>
  </si>
  <si>
    <t>G</t>
  </si>
  <si>
    <t>H</t>
  </si>
  <si>
    <t>I</t>
  </si>
  <si>
    <t>J</t>
  </si>
  <si>
    <t>K</t>
  </si>
  <si>
    <t>estimate</t>
  </si>
  <si>
    <t>Benefit Burden:</t>
  </si>
  <si>
    <t>Q1</t>
  </si>
  <si>
    <t>Q2</t>
  </si>
  <si>
    <t>Q3</t>
  </si>
  <si>
    <t>Q4</t>
  </si>
  <si>
    <t>Schedule A:  Planned Allocation of Effort by Quarter</t>
  </si>
  <si>
    <t>Staff Aggregate</t>
  </si>
  <si>
    <t>TOTAL</t>
  </si>
  <si>
    <t>Projected
Payroll @
Current
Rate</t>
  </si>
  <si>
    <t xml:space="preserve">
Changes to Payroll</t>
  </si>
  <si>
    <t xml:space="preserve">
Payroll
Budget</t>
  </si>
  <si>
    <t>Line Item Definition / Planning</t>
    <phoneticPr fontId="21" type="noConversion"/>
  </si>
  <si>
    <t>Fill in Green Cells Only</t>
    <phoneticPr fontId="21" type="noConversion"/>
  </si>
  <si>
    <t>Employer
Medicare</t>
  </si>
  <si>
    <t>Employer
SUI</t>
  </si>
  <si>
    <t>rate</t>
  </si>
  <si>
    <t>ceiling</t>
  </si>
  <si>
    <t>Resulting Shared Cost Allocation Basis</t>
  </si>
  <si>
    <t>Shared Operating Expense Detail</t>
  </si>
  <si>
    <t>(A)</t>
  </si>
  <si>
    <t>(B)</t>
  </si>
  <si>
    <t>(C)</t>
  </si>
  <si>
    <t>when working on budget - insert the line above (as a whole line) and it will work graphically and mathematically</t>
  </si>
  <si>
    <t>A + (CxB) + E</t>
  </si>
  <si>
    <t>(D x B) x 1.5
+ (D x E) x 1.5</t>
  </si>
  <si>
    <t xml:space="preserve">    -----------</t>
  </si>
  <si>
    <t xml:space="preserve"> ---------------&gt;</t>
  </si>
  <si>
    <t xml:space="preserve"> &lt;----------------------------------------------------------</t>
  </si>
  <si>
    <t>Functions</t>
  </si>
  <si>
    <t xml:space="preserve"> &lt;---------------</t>
  </si>
  <si>
    <t xml:space="preserve">  -----</t>
  </si>
  <si>
    <t xml:space="preserve"> ----------</t>
  </si>
  <si>
    <t>(I)</t>
  </si>
  <si>
    <t>Projected
Wage
OT Pay</t>
  </si>
  <si>
    <t>Total
Payroll
Taxes</t>
  </si>
  <si>
    <t>Tax Burden:</t>
  </si>
  <si>
    <t>SCHEDULE B:  PAYROLL TAX &amp; BENEFITS PLANNING</t>
  </si>
  <si>
    <t>memo:</t>
  </si>
  <si>
    <t>Total Expenses by Function</t>
  </si>
  <si>
    <t>FTE</t>
  </si>
  <si>
    <t>(D)</t>
  </si>
  <si>
    <t>Expense</t>
  </si>
  <si>
    <t>CUTS</t>
  </si>
  <si>
    <t>TOTAL BUDGETED INCOME</t>
  </si>
  <si>
    <t>Income Detail</t>
  </si>
  <si>
    <t>column:</t>
  </si>
  <si>
    <t>calculation:</t>
  </si>
  <si>
    <t xml:space="preserve"> ------------------------------------------------------&gt;</t>
  </si>
  <si>
    <t>Salary 
Current
Year</t>
  </si>
  <si>
    <t>Wage
Current
Year</t>
  </si>
  <si>
    <t xml:space="preserve">
Base
Annual
Wage
Hours</t>
  </si>
  <si>
    <t>Currently Held by (Name)</t>
  </si>
  <si>
    <t>Projected
Base
Pay
before
Raise</t>
  </si>
  <si>
    <t xml:space="preserve">F +G </t>
  </si>
  <si>
    <t xml:space="preserve">I + J </t>
  </si>
  <si>
    <t>WBF
Assess</t>
  </si>
  <si>
    <t>Q4</t>
    <phoneticPr fontId="21" type="noConversion"/>
  </si>
  <si>
    <t xml:space="preserve">Executive Director </t>
    <phoneticPr fontId="21" type="noConversion"/>
  </si>
  <si>
    <t>Expense</t>
    <phoneticPr fontId="21" type="noConversion"/>
  </si>
  <si>
    <t xml:space="preserve"> ---------------------------------------------------------&gt;</t>
  </si>
  <si>
    <t xml:space="preserve"> --------------------------------</t>
  </si>
  <si>
    <t xml:space="preserve"> ---------------------------</t>
  </si>
  <si>
    <t>Total Income</t>
  </si>
  <si>
    <t>Foundation 2</t>
  </si>
  <si>
    <t>Foundation 3</t>
  </si>
  <si>
    <t>Foundation 4</t>
  </si>
  <si>
    <t>currently 500/ mo</t>
  </si>
  <si>
    <t>ver 1: date and initials</t>
  </si>
  <si>
    <t xml:space="preserve">        </t>
  </si>
  <si>
    <t xml:space="preserve">Personnel Expenses </t>
  </si>
  <si>
    <t xml:space="preserve">Project-specific Expenses </t>
  </si>
  <si>
    <t xml:space="preserve">Shared Operating Expenses </t>
  </si>
  <si>
    <t>Jane Doe</t>
  </si>
  <si>
    <t xml:space="preserve"> ------------&gt;</t>
  </si>
  <si>
    <t xml:space="preserve"> -----------&gt;</t>
  </si>
  <si>
    <t xml:space="preserve"> ---------------------------------------------&gt;</t>
  </si>
  <si>
    <t>Error Checking shows "-" unless error is made/ or formula is changed</t>
  </si>
  <si>
    <t>Annual:</t>
  </si>
  <si>
    <t>Schedule B:  Resulting Distribution of FTE Effort</t>
  </si>
  <si>
    <t>Schedule C:  Distribution of Personnel Expenses</t>
  </si>
  <si>
    <t>Postion</t>
  </si>
  <si>
    <t>Previous FY  Actuals</t>
  </si>
  <si>
    <t xml:space="preserve">*Exception: enter data for previous fical year actuals column on this sheet. </t>
  </si>
  <si>
    <t>Health Insurance figures are 8 months at current rates + 4 months of increase similar to last year.</t>
  </si>
  <si>
    <t>Fiscal Year ______</t>
  </si>
  <si>
    <t>when working on budget - copy and insert the line above (as a whole line) and it will work graphically and mathematically</t>
  </si>
  <si>
    <t>Anticipated
OT
Hours</t>
  </si>
  <si>
    <t>raise %10 jun 1</t>
  </si>
  <si>
    <t>Payroll Taxes</t>
  </si>
  <si>
    <t>Retirement</t>
  </si>
  <si>
    <t>monthly benefits incl. disability/life, etc.</t>
  </si>
  <si>
    <t>Do not enter data on this sheet. Enter data on worksheets in order.*</t>
  </si>
  <si>
    <t>Payroll Allocation</t>
  </si>
  <si>
    <t xml:space="preserve">Personnel Expenses - Confidential Schedule </t>
  </si>
  <si>
    <t xml:space="preserve">Income </t>
  </si>
  <si>
    <t>Fill in Green Cells Only</t>
  </si>
  <si>
    <t>Enter  either salary or Wage, not both</t>
  </si>
  <si>
    <t>Fund
Raising
&amp; Unrestricted
Income</t>
  </si>
  <si>
    <t>office</t>
  </si>
  <si>
    <t>Monthly donors</t>
  </si>
  <si>
    <t>Small Gifts</t>
  </si>
  <si>
    <t>Major Gifts</t>
  </si>
  <si>
    <t>Foundation 5</t>
  </si>
  <si>
    <t>Foundation 6</t>
  </si>
  <si>
    <t>Restricted grant</t>
  </si>
  <si>
    <t>Hewlett</t>
  </si>
  <si>
    <t>Jul, Aug, Sep</t>
  </si>
  <si>
    <t xml:space="preserve">Jan, Feb, Mar </t>
  </si>
  <si>
    <t>Oct, Nov, Dec</t>
  </si>
  <si>
    <t>Apr, May, Jun</t>
  </si>
  <si>
    <t xml:space="preserve">Payroll Budget </t>
  </si>
  <si>
    <t xml:space="preserve"> TOTAL</t>
  </si>
  <si>
    <t>extra 1</t>
  </si>
  <si>
    <t>extra 2</t>
  </si>
  <si>
    <t>extra 3</t>
  </si>
  <si>
    <t>extra 4</t>
  </si>
  <si>
    <t>Organization Name</t>
  </si>
  <si>
    <t>Program 1</t>
  </si>
  <si>
    <t>Program 2</t>
  </si>
  <si>
    <t>Program 3</t>
  </si>
  <si>
    <t>Program 4</t>
  </si>
  <si>
    <t>Program 5</t>
  </si>
  <si>
    <t>extra 5</t>
  </si>
  <si>
    <t>Foundation Grants</t>
  </si>
  <si>
    <t>Individual Contributions</t>
  </si>
  <si>
    <t>Earned Income</t>
  </si>
  <si>
    <t>Other Income</t>
  </si>
  <si>
    <t>Interest</t>
  </si>
  <si>
    <t xml:space="preserve">Payroll  </t>
  </si>
  <si>
    <t>Conferences</t>
  </si>
  <si>
    <t>Travel</t>
  </si>
  <si>
    <t>Supplies</t>
  </si>
  <si>
    <t>Telecommunications</t>
  </si>
  <si>
    <t>Contract Help</t>
  </si>
  <si>
    <t>Media</t>
  </si>
  <si>
    <t>Communications</t>
  </si>
  <si>
    <t>Extra 1</t>
  </si>
  <si>
    <t>Extra 2</t>
  </si>
  <si>
    <t>Extra 3</t>
  </si>
  <si>
    <t>Extra 4</t>
  </si>
  <si>
    <t>Extra 5</t>
  </si>
  <si>
    <t>Rent</t>
  </si>
  <si>
    <t>Utilities</t>
  </si>
  <si>
    <t>Phone</t>
  </si>
  <si>
    <t>Internet</t>
  </si>
  <si>
    <t>Insurance</t>
  </si>
  <si>
    <t>Photocopies</t>
  </si>
  <si>
    <t>Printing</t>
  </si>
  <si>
    <t>Bookkeeping</t>
  </si>
  <si>
    <t>Miscellaneous</t>
  </si>
  <si>
    <t>Extra 6</t>
  </si>
  <si>
    <t>Extra 7</t>
  </si>
  <si>
    <t>Budget - Master</t>
  </si>
  <si>
    <t>Budget - Names</t>
  </si>
  <si>
    <t>Budget - Income</t>
  </si>
  <si>
    <t>Budget - Personnel Expenses</t>
  </si>
  <si>
    <t>Budget - Payroll Allocation</t>
  </si>
  <si>
    <t>Budget - Project Specific</t>
  </si>
  <si>
    <t>Budget - Shared Operating</t>
  </si>
  <si>
    <t>NOTES For Calcuations: (enter any relevant notes you want to keep track of here)</t>
  </si>
  <si>
    <t>sample</t>
  </si>
  <si>
    <t>the accounting - important to talk it through from various perspectives and make sure everyone</t>
  </si>
  <si>
    <t>is using the same accounts.</t>
  </si>
  <si>
    <t>This is the schedule where we change names, version numbers, etc.  Work to fill in the appropriate income and expense account names.</t>
  </si>
  <si>
    <t>Edit the benefits section to match the benefits of your organization.  This section should be customized to fit.</t>
  </si>
  <si>
    <t>When identifying income and expense account names, please communicate closely with whoever is doing</t>
  </si>
  <si>
    <t>This work is licensed under a Creative Commons Attribution 4.0 International License.</t>
  </si>
  <si>
    <r>
      <t xml:space="preserve">| </t>
    </r>
    <r>
      <rPr>
        <b/>
        <sz val="11"/>
        <color rgb="FF035C63"/>
        <rFont val="Inter"/>
      </rPr>
      <t>trec.org</t>
    </r>
  </si>
  <si>
    <t>Budget Template Instructions</t>
  </si>
  <si>
    <t xml:space="preserve">These instructions are a companion piece to the TREC Budget Template and the set of instructional videos that walk you through how to use the budget template. All these resources can be found on TREC’s Resource Library. </t>
  </si>
  <si>
    <t>Overview</t>
  </si>
  <si>
    <t>Master Sheet and Guidelines</t>
  </si>
  <si>
    <t xml:space="preserve">Once you open the budget template Excel document, you’ll see that it contains various sheets. The first sheet is the Master Sheet. This is your final product: your annual budget. All the information on the Master is populated from data you fill in on the other worksheets. The only exception is that you need to enter the previous fiscal year totals on the master sheet. Feel free to delete the TREC logo and add your own.  </t>
  </si>
  <si>
    <t>Master Sheet</t>
  </si>
  <si>
    <t>Do the Sheets in Order</t>
  </si>
  <si>
    <t>Only Enter in Green Cells</t>
  </si>
  <si>
    <t>Error Checking Column</t>
  </si>
  <si>
    <t xml:space="preserve">Start with the Naming Sheet. As you’ll see the following sheets only work once data is filled out in the previous sheets.  </t>
  </si>
  <si>
    <t xml:space="preserve">For all worksheets, only input data for the highlighted green cells. You’ll see that there is some sample data within the green cells to show you what to do. Make sure you clear all the contents from these before adding your own. 
Note that within the green cells the text color is dark blue. This is just another helpful format so you can make sure you’re not entering data where it is not supposed to be entered. Never enter data where the text is black.   </t>
  </si>
  <si>
    <t xml:space="preserve">ONLY modify, enter data into, or delete cells that have green fill with blue text. </t>
  </si>
  <si>
    <t xml:space="preserve">On most sheets you’ll see a pink column to the right of all the calculations labeled “error checking.” This column should always be blank or contain a dash (-). If it shows a number or error, then you have changed one of the formulas or incorrectly added the data for that row. Make sure to fix all errors or else the whole budget will be off. </t>
  </si>
  <si>
    <t>1 - NAMES SHEET</t>
  </si>
  <si>
    <t xml:space="preserve">Work with staff to define the cost centers. Your cost centers are all the programs you want to track plus Fundraising and Admin. For U.S organizations, Fundraising and Admin are necessary cost centers for reporting on your 990. If additional names are needed, such as an additional expense line, please contact TREC. Simply adding in a cell will not work.   </t>
  </si>
  <si>
    <t xml:space="preserve">Do not add numbers to the Naming Sheet, it is only for setting up your naming! </t>
  </si>
  <si>
    <t>2 - INCOME SHEET</t>
  </si>
  <si>
    <t>3 - PERSONNEL EXPENSES SHEET</t>
  </si>
  <si>
    <t>Schedule A: Payroll Planning</t>
  </si>
  <si>
    <t>Schedule B: Payroll Tax and Benefits Planning</t>
  </si>
  <si>
    <t xml:space="preserve">Before the personnel expenses show up on the master, you have to fill out the Program Allocations sheet. </t>
  </si>
  <si>
    <t>4 - PROGRAM ALLOCATIONS SHEET</t>
  </si>
  <si>
    <t>5 - PROJECT SPECIFIC SHEET</t>
  </si>
  <si>
    <t>6 - SHARED OPERATING SHEET</t>
  </si>
  <si>
    <t xml:space="preserve">Now, check all error checking columns on all sheets, and then go look at the Master. You did it! </t>
  </si>
  <si>
    <t>USING YOUR BUDGET</t>
  </si>
  <si>
    <t xml:space="preserve">Analysis of your Programs </t>
  </si>
  <si>
    <t xml:space="preserve">This may be the first time you are seeing the full costs for your programs including all the shared operating costs.  </t>
  </si>
  <si>
    <t xml:space="preserve">With this data you can see which programs are running at a deficit and make informed decisions. For example, if a program is running at a deficit you may want to re-allocate unrestricted funds to subsidize the program or re-allocate staff time away from it. In whichever way you use the data, the bottom line is that now you have what you need in order to make informed decisions.  </t>
  </si>
  <si>
    <t xml:space="preserve">Track your Budget </t>
  </si>
  <si>
    <t xml:space="preserve">Check your budget regularly. You should be running budget to actual comparisons monthly but also update this budget with notes as you move through the year and see how you can improve on it next year.  </t>
  </si>
  <si>
    <t xml:space="preserve">Following Up </t>
  </si>
  <si>
    <t xml:space="preserve">If you come across any issues with the budgeting process, or need further assistance please don’t hesitate to contact us. It is our mission at TREC to provide you with the tools and expertise that you need. We welcome your questions and feedback! </t>
  </si>
  <si>
    <r>
      <rPr>
        <b/>
        <sz val="11"/>
        <rFont val="Inter"/>
      </rPr>
      <t xml:space="preserve">Income </t>
    </r>
    <r>
      <rPr>
        <sz val="11"/>
        <rFont val="Inter"/>
      </rPr>
      <t xml:space="preserve">
Enter your major income areas here. Do not enter individual grants. This will be done on the Income sheet. Only enter in the major income areas such as foundations, individual contributions, major events, etc.  
</t>
    </r>
    <r>
      <rPr>
        <b/>
        <sz val="11"/>
        <rFont val="Inter"/>
      </rPr>
      <t xml:space="preserve">Project Specific Expenses </t>
    </r>
    <r>
      <rPr>
        <sz val="11"/>
        <rFont val="Inter"/>
      </rPr>
      <t xml:space="preserve">
Enter expense lines here that are specific to projects. For example, you should add travel here as well as supplies because each project will accrue these expenses differently. These expenses will be assigned to specific programs or projects on the Project Specific sheet. 
</t>
    </r>
    <r>
      <rPr>
        <b/>
        <sz val="11"/>
        <rFont val="Inter"/>
      </rPr>
      <t xml:space="preserve">Shared Expenses </t>
    </r>
    <r>
      <rPr>
        <sz val="11"/>
        <rFont val="Inter"/>
      </rPr>
      <t xml:space="preserve">
These are non-project specific expenses, such as rent, utilities, staff meetings etc. These expenses will be automatically spread out across cost centers based on the Payroll Allocation sheet.  
Your budget line items should reflect your expense accounts in your accounting software. Take your time with this step. Once the budget is set, make sure not to change the names without first getting various perspectives from within the organiation</t>
    </r>
  </si>
  <si>
    <r>
      <rPr>
        <b/>
        <sz val="11"/>
        <rFont val="Inter"/>
      </rPr>
      <t xml:space="preserve">Position/Staff List </t>
    </r>
    <r>
      <rPr>
        <sz val="11"/>
        <rFont val="Inter"/>
      </rPr>
      <t xml:space="preserve">
First list all of the staff. List the position, the name of the person and very importantly, fill in the first column FTE (full-time-equivalent). This is a calculation of how many hours the employee works on a full-time basis. For full time put 1.0. Half-time is .5, etc. Full time is considered 2,080 hrs/year (40 hours a week, 52 weeks per year). 
</t>
    </r>
    <r>
      <rPr>
        <b/>
        <sz val="11"/>
        <rFont val="Inter"/>
      </rPr>
      <t xml:space="preserve">Salary/Wage </t>
    </r>
    <r>
      <rPr>
        <sz val="11"/>
        <rFont val="Inter"/>
      </rPr>
      <t xml:space="preserve">
Enter the salary or wage, but not both. If the person is salaried, enter the amount under salary current year. If the person is paid an hourly wage, enter the amount paid per hour under “Wage Current Year” and estimated amount of hours for the year under “Base Annual Wage Hours.”   </t>
    </r>
  </si>
  <si>
    <r>
      <rPr>
        <b/>
        <sz val="11"/>
        <rFont val="Inter"/>
      </rPr>
      <t xml:space="preserve">Overtime </t>
    </r>
    <r>
      <rPr>
        <sz val="11"/>
        <rFont val="Inter"/>
      </rPr>
      <t xml:space="preserve">
Enter anticipated overtime hours if applicable for hourly staff. The overtime total self-calculates at time and a half.  
</t>
    </r>
    <r>
      <rPr>
        <b/>
        <sz val="11"/>
        <rFont val="Inter"/>
      </rPr>
      <t xml:space="preserve">Changes to Payroll/ Note </t>
    </r>
    <r>
      <rPr>
        <sz val="11"/>
        <rFont val="Inter"/>
      </rPr>
      <t xml:space="preserve">
These columns are to track any expected salary changes. For example, if project staff will be getting a review and possible raise mid-year, calculate out this expected increase for the fiscal year; (difference between new salary and old salary divided by part of the year. E.g. $50,000 salary increased by 10% but effective for only half year = (55000-50000)/2= $2500 increase. Enter $2500 into the approriate cell and add a note.</t>
    </r>
  </si>
  <si>
    <r>
      <t xml:space="preserve">Remember to only fill in the green cells. This section is split into payroll taxes and benefits: 
</t>
    </r>
    <r>
      <rPr>
        <b/>
        <sz val="11"/>
        <rFont val="Inter"/>
      </rPr>
      <t xml:space="preserve">Employer Social Security </t>
    </r>
    <r>
      <rPr>
        <sz val="11"/>
        <rFont val="Inter"/>
      </rPr>
      <t xml:space="preserve">
Enter in the current rate as well as the ceiling for this rate. The totals will calculate automatically.  </t>
    </r>
  </si>
  <si>
    <r>
      <t xml:space="preserve">Now that your budget is complete there are many ways you can modify, share, and use your budget for analysis. 
</t>
    </r>
    <r>
      <rPr>
        <b/>
        <sz val="11"/>
        <rFont val="Inter"/>
      </rPr>
      <t xml:space="preserve">Formatting and Sharing </t>
    </r>
    <r>
      <rPr>
        <sz val="11"/>
        <rFont val="Inter"/>
      </rPr>
      <t xml:space="preserve">
Once your budget is complete you should save it and create an additional copy for any alterations you make in the future. It will be helpful to have this original to refer back to later.  
When sharing the final budget, you should copy and paste the master sheet into a separate document in order to keep the salaries confidential. You may also find it useful to hide rows and/or columns that you don’t need.</t>
    </r>
  </si>
  <si>
    <t xml:space="preserve">This sheet allows us to add up and break down your project specific expenses across your cost centers. As you can see, the project specific expenses from your naming sheet have populated here and you are now able to list out the various expenses within them. List the expenses and break out the expenses across the cost centers. Do not enter anything into the total column, the total will sum automatically. If you need another expense line, copy the row at the bottom of the sheet that says “direct expense detail line”. Copy the whole row and insert it where you need it.  
Remember to make sure the error checking column is blank. </t>
  </si>
  <si>
    <t xml:space="preserve">Only enter data into the green cells. Unlike the Project Specific sheet, the expenses entered on this sheet will automatically spread out across your costs centers. Therefore, all you need to do is enter the total for each line item. After enter the total for a line item, the cost will be automatically spread out based on information from the Payroll Allocation sheet. The amount allocated to each cost center is equal to the percentage of total staff time allocated to that program. This percentage can be seen on line 153 of the Payroll Allocation Sheet. If you need another expense line, copy the row at the bottom of the sheet that says “op exp detail line -standard”. Copy the whole row and insert it where you need it. Enter only the total and watch the magic spread across the sheet.  </t>
  </si>
  <si>
    <t xml:space="preserve">Again, only enter data to the green cells, everything else auto-populates. This is the sheet where you spread out personnel’s time across your various cost centers. For each staff, you have four quarters where you need to allocate their time as percentages across your cost centers. Don’t worry if they are full-time or half-time, this is already figured in from the Personnel Expenses sheet. Just list their time as percentages of their total time worked. Make sure to look at the error checking column, this will ensure your percentages add up to 100%. The rest of this sheet doesn’t need any work, leave it as is. The rest is informational and the percentages are used to allocate expenses across programs. The last row of the sheet is quite informative; it shows your total personnel costs for each cost center. </t>
  </si>
  <si>
    <r>
      <rPr>
        <b/>
        <sz val="11"/>
        <rFont val="Inter"/>
      </rPr>
      <t>Employer Medicare</t>
    </r>
    <r>
      <rPr>
        <sz val="11"/>
        <rFont val="Inter"/>
      </rPr>
      <t xml:space="preserve"> 
Enter percentage paid if applicable. 
</t>
    </r>
    <r>
      <rPr>
        <b/>
        <sz val="11"/>
        <rFont val="Inter"/>
      </rPr>
      <t xml:space="preserve">SUI (state unemployment insurance) </t>
    </r>
    <r>
      <rPr>
        <sz val="11"/>
        <rFont val="Inter"/>
      </rPr>
      <t xml:space="preserve">
Enter in current rate and ceiling. 
</t>
    </r>
    <r>
      <rPr>
        <b/>
        <sz val="11"/>
        <rFont val="Inter"/>
      </rPr>
      <t xml:space="preserve">WBF (worker’s benefit fund) </t>
    </r>
    <r>
      <rPr>
        <sz val="11"/>
        <rFont val="Inter"/>
      </rPr>
      <t xml:space="preserve">
Enter appropriate percentage. 
</t>
    </r>
    <r>
      <rPr>
        <b/>
        <sz val="11"/>
        <rFont val="Inter"/>
      </rPr>
      <t xml:space="preserve">Benefits </t>
    </r>
    <r>
      <rPr>
        <sz val="11"/>
        <rFont val="Inter"/>
      </rPr>
      <t xml:space="preserve">
Add benefits here. These can be added as monthly amounts, or percentages depending on your benefits package. Make sure the error checking column is blank! </t>
    </r>
  </si>
  <si>
    <t xml:space="preserve">As you can see, income is broken down into sections: The names of these sections come directly from the four income sections on the naming sheet. If you need to change the name of any of the income sections, you must do so on the “Names” sheet. If you’re unsure how to forecast your revenue accurately review TREC’s resource on revenue forecasting.Enter each source of income in the appropriate section. Then to the right, allocate the income across your projects and functions. There is no need to enter the total in the total column, it will be automatically calculated. All the numbers added under projects will be totaled to the right under total program. Add any fundraising and admin amounts, if applicable. Then check the total column to see if it adds up to your total. Make sure that all unrestricted income goes under the “Fundraising and Unrestricted Income” column. The only amounts you should enter under projects are restricted income amounts. Make sure the error checking column is blank! Once all income is entered, go check it out on the Master. The totals should be populated in the Income section of the Master.  </t>
  </si>
  <si>
    <t xml:space="preserve">Your budget is one of your organization’s most strategic tools. It’s the numerical version of your annual operating plan and brings clarity and definition to your strategy. A proper budget allows you to plan for the long term sustainability of your organization. This robust budget template allows you to track revenue and expenses for each cost center (individual programs, admin and fundraising). Knowing which programs are solvent is critical to making careful and strategic programmatic decisions. By using time allocation of personnel, you’re able to spread shared operating costs across programs,giving you a much more exact estimate of your actual costs per program. 
This budgeting template is a set of worksheets that we will do in a progression. Don’t worry if it looks complex; we will walk you through it step-by-step.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</si>
</sst>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_);_(* \(#,##0\);_(* &quot;-&quot;??_);_(@_)"/>
    <numFmt numFmtId="165" formatCode="_(* #,##0.0_);_(* \(#,##0.0\);_(* &quot;-&quot;??_);_(@_)"/>
    <numFmt numFmtId="166" formatCode="0.0%"/>
    <numFmt numFmtId="167" formatCode="_(* #,##0.000_);_(* \(#,##0.000\);_(* &quot;-&quot;??_);_(@_)"/>
    <numFmt numFmtId="168" formatCode="m/d/yy\ h:mm\ AM/PM"/>
    <numFmt numFmtId="169" formatCode="m/d"/>
    <numFmt numFmtId="170" formatCode="mm/dd/yy"/>
    <numFmt numFmtId="171" formatCode="_(&quot;$&quot;* #,##0_);_(&quot;$&quot;* \(#,##0\);_(&quot;$&quot;* &quot;-&quot;??_);_(@_)"/>
  </numFmts>
  <fonts count="81">
    <font>
      <sz val="9"/>
      <name val="Geneva"/>
    </font>
    <font>
      <sz val="9"/>
      <name val="Geneva"/>
      <family val="2"/>
    </font>
    <font>
      <b/>
      <sz val="10"/>
      <name val="Arial"/>
      <family val="2"/>
    </font>
    <font>
      <u/>
      <sz val="9"/>
      <color indexed="12"/>
      <name val="Geneva"/>
      <family val="2"/>
    </font>
    <font>
      <b/>
      <sz val="12"/>
      <name val="Arial"/>
      <family val="2"/>
    </font>
    <font>
      <sz val="12"/>
      <name val="Arial"/>
      <family val="2"/>
    </font>
    <font>
      <sz val="10"/>
      <name val="Arial"/>
      <family val="2"/>
    </font>
    <font>
      <sz val="10"/>
      <color indexed="12"/>
      <name val="Arial"/>
      <family val="2"/>
    </font>
    <font>
      <i/>
      <sz val="10"/>
      <name val="Arial"/>
      <family val="2"/>
    </font>
    <font>
      <b/>
      <sz val="18"/>
      <name val="Arial"/>
      <family val="2"/>
    </font>
    <font>
      <b/>
      <sz val="10"/>
      <color indexed="12"/>
      <name val="Arial"/>
      <family val="2"/>
    </font>
    <font>
      <b/>
      <sz val="12"/>
      <color indexed="12"/>
      <name val="Arial"/>
      <family val="2"/>
    </font>
    <font>
      <b/>
      <sz val="14"/>
      <name val="Arial"/>
      <family val="2"/>
    </font>
    <font>
      <sz val="12"/>
      <color indexed="12"/>
      <name val="Arial"/>
      <family val="2"/>
    </font>
    <font>
      <b/>
      <i/>
      <sz val="10"/>
      <name val="Times New Roman"/>
      <family val="1"/>
    </font>
    <font>
      <sz val="10"/>
      <name val="Times New Roman"/>
      <family val="1"/>
    </font>
    <font>
      <b/>
      <i/>
      <sz val="12"/>
      <color indexed="12"/>
      <name val="Times New Roman"/>
      <family val="1"/>
    </font>
    <font>
      <i/>
      <sz val="12"/>
      <name val="Times New Roman"/>
      <family val="1"/>
    </font>
    <font>
      <b/>
      <i/>
      <sz val="12"/>
      <name val="Times New Roman"/>
      <family val="1"/>
    </font>
    <font>
      <i/>
      <sz val="12"/>
      <color indexed="10"/>
      <name val="Arial"/>
      <family val="2"/>
    </font>
    <font>
      <sz val="9"/>
      <color indexed="10"/>
      <name val="Geneva"/>
      <family val="2"/>
    </font>
    <font>
      <sz val="8"/>
      <name val="Verdana"/>
      <family val="2"/>
    </font>
    <font>
      <sz val="9"/>
      <name val="Geneva"/>
      <family val="2"/>
    </font>
    <font>
      <sz val="10"/>
      <color indexed="10"/>
      <name val="Arial"/>
      <family val="2"/>
    </font>
    <font>
      <sz val="10"/>
      <color indexed="53"/>
      <name val="Arial"/>
      <family val="2"/>
    </font>
    <font>
      <i/>
      <sz val="12"/>
      <name val="Arial"/>
      <family val="2"/>
    </font>
    <font>
      <sz val="12"/>
      <color indexed="53"/>
      <name val="Arial"/>
      <family val="2"/>
    </font>
    <font>
      <sz val="12"/>
      <name val="Geneva"/>
      <family val="2"/>
    </font>
    <font>
      <b/>
      <i/>
      <sz val="12"/>
      <color indexed="18"/>
      <name val="Arial"/>
      <family val="2"/>
    </font>
    <font>
      <b/>
      <sz val="16"/>
      <name val="Arial"/>
      <family val="2"/>
    </font>
    <font>
      <sz val="16"/>
      <name val="Geneva"/>
      <family val="2"/>
    </font>
    <font>
      <sz val="12"/>
      <color indexed="18"/>
      <name val="Arial"/>
      <family val="2"/>
    </font>
    <font>
      <b/>
      <i/>
      <sz val="12"/>
      <name val="Arial"/>
      <family val="2"/>
    </font>
    <font>
      <b/>
      <i/>
      <sz val="12"/>
      <color indexed="12"/>
      <name val="Arial"/>
      <family val="2"/>
    </font>
    <font>
      <b/>
      <u/>
      <sz val="14"/>
      <color indexed="12"/>
      <name val="Geneva"/>
      <family val="2"/>
    </font>
    <font>
      <b/>
      <sz val="12"/>
      <color theme="1"/>
      <name val="Arial"/>
      <family val="2"/>
    </font>
    <font>
      <b/>
      <i/>
      <sz val="12"/>
      <color theme="1"/>
      <name val="Arial"/>
      <family val="2"/>
    </font>
    <font>
      <sz val="12"/>
      <color theme="1"/>
      <name val="Arial"/>
      <family val="2"/>
    </font>
    <font>
      <b/>
      <sz val="10"/>
      <color theme="1"/>
      <name val="Arial"/>
      <family val="2"/>
    </font>
    <font>
      <b/>
      <i/>
      <sz val="10"/>
      <color theme="1"/>
      <name val="Arial"/>
      <family val="2"/>
    </font>
    <font>
      <b/>
      <i/>
      <sz val="10"/>
      <color theme="1"/>
      <name val="Geneva"/>
      <family val="2"/>
    </font>
    <font>
      <b/>
      <sz val="14"/>
      <color theme="1"/>
      <name val="Arial"/>
      <family val="2"/>
    </font>
    <font>
      <b/>
      <sz val="16"/>
      <color theme="7"/>
      <name val="Arial"/>
      <family val="2"/>
    </font>
    <font>
      <b/>
      <sz val="16"/>
      <color rgb="FF00B0F0"/>
      <name val="Arial"/>
      <family val="2"/>
    </font>
    <font>
      <b/>
      <sz val="16"/>
      <color rgb="FFFFC000"/>
      <name val="Arial"/>
      <family val="2"/>
    </font>
    <font>
      <b/>
      <sz val="16"/>
      <color theme="5"/>
      <name val="Arial"/>
      <family val="2"/>
    </font>
    <font>
      <b/>
      <sz val="16"/>
      <color theme="3"/>
      <name val="Arial"/>
      <family val="2"/>
    </font>
    <font>
      <sz val="12"/>
      <color rgb="FFFF0000"/>
      <name val="Arial"/>
      <family val="2"/>
    </font>
    <font>
      <b/>
      <sz val="12"/>
      <color theme="5"/>
      <name val="Arial"/>
      <family val="2"/>
    </font>
    <font>
      <b/>
      <sz val="10"/>
      <color rgb="FFC00000"/>
      <name val="Arial"/>
      <family val="2"/>
    </font>
    <font>
      <sz val="10"/>
      <color rgb="FFC00000"/>
      <name val="Arial"/>
      <family val="2"/>
    </font>
    <font>
      <b/>
      <sz val="10"/>
      <color rgb="FF3A33FF"/>
      <name val="Arial"/>
      <family val="2"/>
    </font>
    <font>
      <sz val="12"/>
      <color rgb="FF0432FF"/>
      <name val="Arial"/>
      <family val="2"/>
    </font>
    <font>
      <b/>
      <sz val="12"/>
      <color rgb="FF0432FF"/>
      <name val="Arial"/>
      <family val="2"/>
    </font>
    <font>
      <i/>
      <sz val="12"/>
      <color rgb="FF0432FF"/>
      <name val="Times New Roman"/>
      <family val="1"/>
    </font>
    <font>
      <b/>
      <i/>
      <sz val="12"/>
      <color rgb="FF0432FF"/>
      <name val="Times New Roman"/>
      <family val="1"/>
    </font>
    <font>
      <b/>
      <sz val="12"/>
      <color rgb="FF3A33FF"/>
      <name val="Arial"/>
      <family val="2"/>
    </font>
    <font>
      <b/>
      <sz val="16"/>
      <color rgb="FF3A33FF"/>
      <name val="Arial"/>
      <family val="2"/>
    </font>
    <font>
      <sz val="16"/>
      <color rgb="FF3A33FF"/>
      <name val="Geneva"/>
      <family val="2"/>
    </font>
    <font>
      <sz val="24"/>
      <name val="Arial"/>
      <family val="2"/>
    </font>
    <font>
      <b/>
      <sz val="12"/>
      <color rgb="FF00457B"/>
      <name val="Symbol"/>
      <charset val="2"/>
    </font>
    <font>
      <sz val="12"/>
      <color rgb="FF00457A"/>
      <name val="Optima Regular"/>
    </font>
    <font>
      <u/>
      <sz val="9"/>
      <color theme="11"/>
      <name val="Geneva"/>
      <family val="2"/>
    </font>
    <font>
      <sz val="10"/>
      <color theme="1"/>
      <name val="Arial"/>
      <family val="2"/>
    </font>
    <font>
      <b/>
      <sz val="10"/>
      <color rgb="FFFF0000"/>
      <name val="Arial"/>
      <family val="2"/>
    </font>
    <font>
      <sz val="20"/>
      <color rgb="FF002060"/>
      <name val="Calibri"/>
      <family val="2"/>
      <scheme val="minor"/>
    </font>
    <font>
      <sz val="10"/>
      <color rgb="FF000000"/>
      <name val="Calibri"/>
      <family val="2"/>
      <scheme val="minor"/>
    </font>
    <font>
      <b/>
      <sz val="36"/>
      <color rgb="FF035C63"/>
      <name val="Jost"/>
    </font>
    <font>
      <sz val="11"/>
      <name val="Arial"/>
      <family val="2"/>
    </font>
    <font>
      <b/>
      <sz val="14"/>
      <color rgb="FF035C63"/>
      <name val="Jost"/>
    </font>
    <font>
      <b/>
      <sz val="11"/>
      <name val="Inter"/>
    </font>
    <font>
      <sz val="11"/>
      <name val="Inter"/>
    </font>
    <font>
      <sz val="11"/>
      <color rgb="FF035C63"/>
      <name val="Inter"/>
    </font>
    <font>
      <u/>
      <sz val="10"/>
      <color theme="10"/>
      <name val="Arial"/>
      <family val="2"/>
    </font>
    <font>
      <sz val="10"/>
      <color rgb="FF035C63"/>
      <name val="Inter"/>
    </font>
    <font>
      <b/>
      <sz val="11"/>
      <color rgb="FF035C63"/>
      <name val="Inter"/>
    </font>
    <font>
      <sz val="11"/>
      <color theme="1"/>
      <name val="Inter"/>
    </font>
    <font>
      <b/>
      <sz val="14"/>
      <color rgb="FFCA6D54"/>
      <name val="Jost"/>
    </font>
    <font>
      <b/>
      <sz val="14"/>
      <color rgb="FF00457A"/>
      <name val="Jost"/>
    </font>
    <font>
      <b/>
      <sz val="28"/>
      <color rgb="FF035C63"/>
      <name val="Jost"/>
    </font>
    <font>
      <b/>
      <sz val="10"/>
      <color rgb="FF035C63"/>
      <name val="Jost"/>
    </font>
  </fonts>
  <fills count="13">
    <fill>
      <patternFill patternType="none"/>
    </fill>
    <fill>
      <patternFill patternType="gray125"/>
    </fill>
    <fill>
      <patternFill patternType="solid">
        <fgColor indexed="55"/>
        <bgColor indexed="64"/>
      </patternFill>
    </fill>
    <fill>
      <patternFill patternType="solid">
        <fgColor indexed="46"/>
        <bgColor indexed="64"/>
      </patternFill>
    </fill>
    <fill>
      <patternFill patternType="solid">
        <fgColor indexed="41"/>
        <bgColor indexed="64"/>
      </patternFill>
    </fill>
    <fill>
      <patternFill patternType="solid">
        <fgColor rgb="FFCCFFFF"/>
        <bgColor indexed="64"/>
      </patternFill>
    </fill>
    <fill>
      <patternFill patternType="solid">
        <fgColor rgb="FFFFCCFE"/>
        <bgColor indexed="64"/>
      </patternFill>
    </fill>
    <fill>
      <patternFill patternType="solid">
        <fgColor rgb="FFDAF4DA"/>
        <bgColor indexed="64"/>
      </patternFill>
    </fill>
    <fill>
      <patternFill patternType="solid">
        <fgColor rgb="FFF9FFAD"/>
        <bgColor indexed="64"/>
      </patternFill>
    </fill>
    <fill>
      <patternFill patternType="solid">
        <fgColor rgb="FFC2E5E3"/>
        <bgColor indexed="64"/>
      </patternFill>
    </fill>
    <fill>
      <patternFill patternType="solid">
        <fgColor rgb="FFFFD7D6"/>
        <bgColor indexed="64"/>
      </patternFill>
    </fill>
    <fill>
      <patternFill patternType="solid">
        <fgColor rgb="FFECF6F6"/>
        <bgColor indexed="64"/>
      </patternFill>
    </fill>
    <fill>
      <patternFill patternType="solid">
        <fgColor theme="8" tint="0.79998168889431442"/>
        <bgColor indexed="64"/>
      </patternFill>
    </fill>
  </fills>
  <borders count="40">
    <border>
      <left/>
      <right/>
      <top/>
      <bottom/>
      <diagonal/>
    </border>
    <border>
      <left/>
      <right/>
      <top style="thin">
        <color auto="1"/>
      </top>
      <bottom style="thin">
        <color auto="1"/>
      </bottom>
      <diagonal/>
    </border>
    <border>
      <left/>
      <right/>
      <top style="thin">
        <color auto="1"/>
      </top>
      <bottom style="double">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medium">
        <color auto="1"/>
      </left>
      <right style="medium">
        <color auto="1"/>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thin">
        <color auto="1"/>
      </left>
      <right/>
      <top/>
      <bottom/>
      <diagonal/>
    </border>
    <border>
      <left/>
      <right style="thin">
        <color auto="1"/>
      </right>
      <top/>
      <bottom/>
      <diagonal/>
    </border>
    <border>
      <left style="medium">
        <color auto="1"/>
      </left>
      <right/>
      <top/>
      <bottom/>
      <diagonal/>
    </border>
    <border>
      <left/>
      <right style="thin">
        <color auto="1"/>
      </right>
      <top style="thin">
        <color auto="1"/>
      </top>
      <bottom style="double">
        <color auto="1"/>
      </bottom>
      <diagonal/>
    </border>
    <border>
      <left/>
      <right/>
      <top/>
      <bottom style="thin">
        <color auto="1"/>
      </bottom>
      <diagonal/>
    </border>
    <border>
      <left/>
      <right/>
      <top style="thin">
        <color auto="1"/>
      </top>
      <bottom/>
      <diagonal/>
    </border>
    <border>
      <left style="thin">
        <color auto="1"/>
      </left>
      <right/>
      <top style="thin">
        <color auto="1"/>
      </top>
      <bottom style="double">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double">
        <color auto="1"/>
      </bottom>
      <diagonal/>
    </border>
    <border>
      <left style="thin">
        <color auto="1"/>
      </left>
      <right style="medium">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double">
        <color auto="1"/>
      </bottom>
      <diagonal/>
    </border>
    <border>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style="thin">
        <color auto="1"/>
      </right>
      <top style="thin">
        <color auto="1"/>
      </top>
      <bottom/>
      <diagonal/>
    </border>
    <border>
      <left style="thin">
        <color rgb="FFDC6842"/>
      </left>
      <right/>
      <top/>
      <bottom/>
      <diagonal/>
    </border>
    <border>
      <left/>
      <right style="thin">
        <color theme="0"/>
      </right>
      <top style="thin">
        <color theme="0"/>
      </top>
      <bottom style="thin">
        <color theme="0"/>
      </bottom>
      <diagonal/>
    </border>
    <border>
      <left/>
      <right style="thin">
        <color theme="0"/>
      </right>
      <top/>
      <bottom/>
      <diagonal/>
    </border>
    <border>
      <left/>
      <right style="thin">
        <color theme="0"/>
      </right>
      <top style="thin">
        <color theme="0"/>
      </top>
      <bottom/>
      <diagonal/>
    </border>
    <border>
      <left/>
      <right/>
      <top style="thin">
        <color theme="0"/>
      </top>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9" fontId="1" fillId="0" borderId="0" applyFont="0" applyFill="0" applyBorder="0" applyAlignment="0" applyProtection="0"/>
    <xf numFmtId="0" fontId="62" fillId="0" borderId="0" applyNumberFormat="0" applyFill="0" applyBorder="0" applyAlignment="0" applyProtection="0"/>
    <xf numFmtId="0" fontId="6" fillId="0" borderId="0"/>
    <xf numFmtId="43" fontId="6" fillId="0" borderId="0" applyFont="0" applyFill="0" applyBorder="0" applyAlignment="0" applyProtection="0"/>
    <xf numFmtId="0" fontId="73" fillId="0" borderId="0" applyNumberFormat="0" applyFill="0" applyBorder="0" applyAlignment="0" applyProtection="0"/>
  </cellStyleXfs>
  <cellXfs count="454">
    <xf numFmtId="0" fontId="0" fillId="0" borderId="0" xfId="0"/>
    <xf numFmtId="164" fontId="2" fillId="0" borderId="0" xfId="1" applyNumberFormat="1" applyFont="1"/>
    <xf numFmtId="164" fontId="2" fillId="0" borderId="1" xfId="1" applyNumberFormat="1" applyFont="1" applyBorder="1"/>
    <xf numFmtId="164" fontId="2" fillId="0" borderId="0" xfId="1" applyNumberFormat="1" applyFont="1" applyBorder="1"/>
    <xf numFmtId="164" fontId="6" fillId="0" borderId="0" xfId="1" applyNumberFormat="1" applyFont="1"/>
    <xf numFmtId="164" fontId="6" fillId="0" borderId="0" xfId="1" applyNumberFormat="1" applyFont="1" applyBorder="1"/>
    <xf numFmtId="164" fontId="2" fillId="0" borderId="2" xfId="1" applyNumberFormat="1" applyFont="1" applyBorder="1"/>
    <xf numFmtId="164" fontId="6" fillId="0" borderId="0" xfId="1" applyNumberFormat="1" applyFont="1" applyBorder="1" applyAlignment="1">
      <alignment horizontal="right"/>
    </xf>
    <xf numFmtId="164" fontId="2" fillId="0" borderId="0" xfId="1" applyNumberFormat="1" applyFont="1" applyAlignment="1">
      <alignment vertical="top"/>
    </xf>
    <xf numFmtId="164" fontId="2" fillId="0" borderId="0" xfId="1" applyNumberFormat="1" applyFont="1" applyAlignment="1">
      <alignment horizontal="center"/>
    </xf>
    <xf numFmtId="164" fontId="6" fillId="0" borderId="3" xfId="1" applyNumberFormat="1" applyFont="1" applyBorder="1"/>
    <xf numFmtId="164" fontId="8" fillId="0" borderId="0" xfId="1" applyNumberFormat="1" applyFont="1"/>
    <xf numFmtId="164" fontId="6" fillId="0" borderId="0" xfId="1" applyNumberFormat="1" applyFont="1" applyFill="1"/>
    <xf numFmtId="164" fontId="6" fillId="0" borderId="1" xfId="1" applyNumberFormat="1" applyFont="1" applyBorder="1"/>
    <xf numFmtId="164" fontId="6" fillId="0" borderId="1" xfId="1" applyNumberFormat="1" applyFont="1" applyBorder="1" applyAlignment="1">
      <alignment horizontal="center"/>
    </xf>
    <xf numFmtId="164" fontId="6" fillId="0" borderId="0" xfId="1" applyNumberFormat="1" applyFont="1" applyFill="1" applyBorder="1"/>
    <xf numFmtId="164" fontId="2" fillId="0" borderId="0" xfId="1" applyNumberFormat="1" applyFont="1" applyFill="1" applyBorder="1"/>
    <xf numFmtId="164" fontId="6" fillId="0" borderId="0" xfId="1" applyNumberFormat="1" applyFont="1" applyFill="1" applyAlignment="1">
      <alignment horizontal="right" vertical="top" wrapText="1"/>
    </xf>
    <xf numFmtId="164" fontId="6" fillId="0" borderId="0" xfId="1" applyNumberFormat="1" applyFont="1" applyAlignment="1">
      <alignment horizontal="right"/>
    </xf>
    <xf numFmtId="164" fontId="4" fillId="0" borderId="0" xfId="1" applyNumberFormat="1" applyFont="1"/>
    <xf numFmtId="164" fontId="5" fillId="0" borderId="0" xfId="1" applyNumberFormat="1" applyFont="1"/>
    <xf numFmtId="164" fontId="5" fillId="0" borderId="0" xfId="1" applyNumberFormat="1" applyFont="1" applyAlignment="1">
      <alignment vertical="top"/>
    </xf>
    <xf numFmtId="164" fontId="9" fillId="0" borderId="0" xfId="1" applyNumberFormat="1" applyFont="1"/>
    <xf numFmtId="164" fontId="6" fillId="0" borderId="1" xfId="1" applyNumberFormat="1" applyFont="1" applyBorder="1" applyAlignment="1">
      <alignment horizontal="left" vertical="center"/>
    </xf>
    <xf numFmtId="164" fontId="2" fillId="0" borderId="1" xfId="1" applyNumberFormat="1" applyFont="1" applyBorder="1" applyAlignment="1">
      <alignment horizontal="center"/>
    </xf>
    <xf numFmtId="164" fontId="2" fillId="0" borderId="0" xfId="1" applyNumberFormat="1" applyFont="1" applyAlignment="1">
      <alignment horizontal="right"/>
    </xf>
    <xf numFmtId="164" fontId="11" fillId="0" borderId="0" xfId="1" applyNumberFormat="1" applyFont="1"/>
    <xf numFmtId="0" fontId="6" fillId="0" borderId="0" xfId="0" applyFont="1" applyAlignment="1">
      <alignment horizontal="right"/>
    </xf>
    <xf numFmtId="164" fontId="6" fillId="0" borderId="0" xfId="1" applyNumberFormat="1" applyFont="1" applyFill="1" applyBorder="1" applyAlignment="1">
      <alignment horizontal="right"/>
    </xf>
    <xf numFmtId="164" fontId="6" fillId="0" borderId="0" xfId="1" applyNumberFormat="1" applyFont="1" applyBorder="1" applyAlignment="1">
      <alignment horizontal="right" wrapText="1"/>
    </xf>
    <xf numFmtId="169" fontId="6" fillId="0" borderId="0" xfId="1" applyNumberFormat="1" applyFont="1"/>
    <xf numFmtId="170" fontId="8" fillId="0" borderId="0" xfId="1" applyNumberFormat="1" applyFont="1"/>
    <xf numFmtId="18" fontId="8" fillId="0" borderId="0" xfId="1" applyNumberFormat="1" applyFont="1"/>
    <xf numFmtId="164" fontId="8" fillId="0" borderId="0" xfId="1" applyNumberFormat="1" applyFont="1" applyAlignment="1">
      <alignment horizontal="right"/>
    </xf>
    <xf numFmtId="164" fontId="4" fillId="0" borderId="0" xfId="1" applyNumberFormat="1" applyFont="1" applyAlignment="1">
      <alignment horizontal="left"/>
    </xf>
    <xf numFmtId="164" fontId="5" fillId="0" borderId="0" xfId="1" applyNumberFormat="1" applyFont="1" applyAlignment="1">
      <alignment horizontal="left"/>
    </xf>
    <xf numFmtId="164" fontId="11" fillId="0" borderId="0" xfId="1" applyNumberFormat="1" applyFont="1" applyAlignment="1">
      <alignment horizontal="left"/>
    </xf>
    <xf numFmtId="164" fontId="6" fillId="0" borderId="0" xfId="1" applyNumberFormat="1" applyFont="1" applyAlignment="1">
      <alignment horizontal="left"/>
    </xf>
    <xf numFmtId="164" fontId="5" fillId="0" borderId="0" xfId="1" applyNumberFormat="1" applyFont="1" applyFill="1"/>
    <xf numFmtId="164" fontId="4" fillId="0" borderId="0" xfId="1" applyNumberFormat="1" applyFont="1" applyFill="1"/>
    <xf numFmtId="164" fontId="4" fillId="0" borderId="0" xfId="1" applyNumberFormat="1" applyFont="1" applyAlignment="1">
      <alignment horizontal="right"/>
    </xf>
    <xf numFmtId="164" fontId="5" fillId="0" borderId="0" xfId="1" applyNumberFormat="1" applyFont="1" applyAlignment="1">
      <alignment horizontal="right"/>
    </xf>
    <xf numFmtId="0" fontId="4" fillId="0" borderId="0" xfId="0" applyFont="1" applyAlignment="1">
      <alignment horizontal="left"/>
    </xf>
    <xf numFmtId="164" fontId="4" fillId="0" borderId="0" xfId="1" applyNumberFormat="1" applyFont="1" applyAlignment="1">
      <alignment horizontal="right" wrapText="1"/>
    </xf>
    <xf numFmtId="164" fontId="4" fillId="0" borderId="0" xfId="1" applyNumberFormat="1" applyFont="1" applyFill="1" applyAlignment="1">
      <alignment horizontal="right" wrapText="1"/>
    </xf>
    <xf numFmtId="164" fontId="5" fillId="0" borderId="0" xfId="1" applyNumberFormat="1" applyFont="1" applyFill="1" applyAlignment="1">
      <alignment horizontal="right" wrapText="1"/>
    </xf>
    <xf numFmtId="164" fontId="6" fillId="0" borderId="0" xfId="1" applyNumberFormat="1" applyFont="1" applyFill="1" applyBorder="1" applyAlignment="1">
      <alignment horizontal="right" wrapText="1"/>
    </xf>
    <xf numFmtId="0" fontId="4" fillId="0" borderId="4" xfId="0" applyFont="1" applyBorder="1" applyAlignment="1">
      <alignment horizontal="left"/>
    </xf>
    <xf numFmtId="164" fontId="4" fillId="0" borderId="4" xfId="1" applyNumberFormat="1" applyFont="1" applyBorder="1" applyAlignment="1">
      <alignment horizontal="right" wrapText="1"/>
    </xf>
    <xf numFmtId="164" fontId="4" fillId="0" borderId="4" xfId="1" applyNumberFormat="1" applyFont="1" applyFill="1" applyBorder="1" applyAlignment="1">
      <alignment horizontal="right" wrapText="1"/>
    </xf>
    <xf numFmtId="164" fontId="5" fillId="0" borderId="4" xfId="1" applyNumberFormat="1" applyFont="1" applyFill="1" applyBorder="1" applyAlignment="1">
      <alignment horizontal="right" wrapText="1"/>
    </xf>
    <xf numFmtId="171" fontId="5" fillId="0" borderId="0" xfId="2" applyNumberFormat="1" applyFont="1"/>
    <xf numFmtId="171" fontId="5" fillId="0" borderId="0" xfId="2" applyNumberFormat="1" applyFont="1" applyFill="1"/>
    <xf numFmtId="164" fontId="14" fillId="0" borderId="0" xfId="1" applyNumberFormat="1" applyFont="1" applyAlignment="1">
      <alignment horizontal="right"/>
    </xf>
    <xf numFmtId="0" fontId="14" fillId="0" borderId="0" xfId="0" applyFont="1" applyAlignment="1">
      <alignment horizontal="right"/>
    </xf>
    <xf numFmtId="0" fontId="14" fillId="0" borderId="4" xfId="0" applyFont="1" applyBorder="1" applyAlignment="1">
      <alignment horizontal="right"/>
    </xf>
    <xf numFmtId="164" fontId="14" fillId="0" borderId="4" xfId="1" applyNumberFormat="1" applyFont="1" applyBorder="1" applyAlignment="1">
      <alignment horizontal="right" wrapText="1"/>
    </xf>
    <xf numFmtId="164" fontId="14" fillId="0" borderId="4" xfId="1" applyNumberFormat="1" applyFont="1" applyFill="1" applyBorder="1" applyAlignment="1">
      <alignment horizontal="right" wrapText="1"/>
    </xf>
    <xf numFmtId="164" fontId="14" fillId="0" borderId="4" xfId="1" applyNumberFormat="1" applyFont="1" applyFill="1" applyBorder="1" applyAlignment="1">
      <alignment horizontal="right"/>
    </xf>
    <xf numFmtId="164" fontId="14" fillId="0" borderId="4" xfId="1" applyNumberFormat="1" applyFont="1" applyBorder="1" applyAlignment="1">
      <alignment horizontal="right"/>
    </xf>
    <xf numFmtId="164" fontId="15" fillId="0" borderId="0" xfId="1" applyNumberFormat="1" applyFont="1" applyAlignment="1">
      <alignment horizontal="right"/>
    </xf>
    <xf numFmtId="0" fontId="15" fillId="0" borderId="0" xfId="0" applyFont="1" applyAlignment="1">
      <alignment horizontal="right"/>
    </xf>
    <xf numFmtId="0" fontId="15" fillId="0" borderId="4" xfId="0" applyFont="1" applyBorder="1" applyAlignment="1">
      <alignment horizontal="right"/>
    </xf>
    <xf numFmtId="164" fontId="15" fillId="0" borderId="4" xfId="1" applyNumberFormat="1" applyFont="1" applyBorder="1" applyAlignment="1">
      <alignment horizontal="right" wrapText="1"/>
    </xf>
    <xf numFmtId="164" fontId="15" fillId="0" borderId="4" xfId="1" applyNumberFormat="1" applyFont="1" applyFill="1" applyBorder="1" applyAlignment="1">
      <alignment horizontal="right" wrapText="1"/>
    </xf>
    <xf numFmtId="164" fontId="15" fillId="0" borderId="4" xfId="1" applyNumberFormat="1" applyFont="1" applyFill="1" applyBorder="1" applyAlignment="1">
      <alignment horizontal="right"/>
    </xf>
    <xf numFmtId="164" fontId="15" fillId="0" borderId="4" xfId="1" applyNumberFormat="1" applyFont="1" applyBorder="1" applyAlignment="1">
      <alignment horizontal="right"/>
    </xf>
    <xf numFmtId="171" fontId="4" fillId="0" borderId="0" xfId="2" applyNumberFormat="1" applyFont="1" applyFill="1"/>
    <xf numFmtId="164" fontId="16" fillId="0" borderId="0" xfId="1" applyNumberFormat="1" applyFont="1"/>
    <xf numFmtId="164" fontId="17" fillId="0" borderId="0" xfId="1" applyNumberFormat="1" applyFont="1" applyAlignment="1">
      <alignment horizontal="left"/>
    </xf>
    <xf numFmtId="164" fontId="17" fillId="0" borderId="0" xfId="1" applyNumberFormat="1" applyFont="1"/>
    <xf numFmtId="164" fontId="17" fillId="2" borderId="4" xfId="1" applyNumberFormat="1" applyFont="1" applyFill="1" applyBorder="1"/>
    <xf numFmtId="44" fontId="17" fillId="0" borderId="4" xfId="2" applyFont="1" applyFill="1" applyBorder="1"/>
    <xf numFmtId="164" fontId="18" fillId="0" borderId="4" xfId="1" applyNumberFormat="1" applyFont="1" applyBorder="1" applyAlignment="1">
      <alignment horizontal="right"/>
    </xf>
    <xf numFmtId="164" fontId="11" fillId="0" borderId="0" xfId="1" applyNumberFormat="1" applyFont="1" applyFill="1"/>
    <xf numFmtId="164" fontId="11" fillId="0" borderId="0" xfId="1" applyNumberFormat="1" applyFont="1" applyFill="1" applyAlignment="1">
      <alignment horizontal="left"/>
    </xf>
    <xf numFmtId="164" fontId="8" fillId="0" borderId="0" xfId="1" applyNumberFormat="1" applyFont="1" applyFill="1"/>
    <xf numFmtId="43" fontId="11" fillId="0" borderId="0" xfId="1" applyFont="1" applyFill="1"/>
    <xf numFmtId="0" fontId="13" fillId="0" borderId="0" xfId="0" applyFont="1" applyAlignment="1">
      <alignment horizontal="left"/>
    </xf>
    <xf numFmtId="43" fontId="5" fillId="0" borderId="0" xfId="1" applyFont="1" applyFill="1"/>
    <xf numFmtId="164" fontId="13" fillId="0" borderId="0" xfId="1" applyNumberFormat="1" applyFont="1" applyFill="1"/>
    <xf numFmtId="171" fontId="13" fillId="0" borderId="0" xfId="2" applyNumberFormat="1" applyFont="1" applyFill="1"/>
    <xf numFmtId="168" fontId="25" fillId="0" borderId="0" xfId="1" applyNumberFormat="1" applyFont="1" applyAlignment="1">
      <alignment horizontal="right" vertical="top" wrapText="1"/>
    </xf>
    <xf numFmtId="164" fontId="5" fillId="0" borderId="0" xfId="1" applyNumberFormat="1" applyFont="1" applyFill="1" applyAlignment="1">
      <alignment horizontal="right" vertical="top" wrapText="1"/>
    </xf>
    <xf numFmtId="164" fontId="25" fillId="0" borderId="0" xfId="1" applyNumberFormat="1" applyFont="1" applyAlignment="1">
      <alignment horizontal="right"/>
    </xf>
    <xf numFmtId="170" fontId="25" fillId="0" borderId="0" xfId="1" applyNumberFormat="1" applyFont="1"/>
    <xf numFmtId="18" fontId="25" fillId="0" borderId="0" xfId="1" applyNumberFormat="1" applyFont="1"/>
    <xf numFmtId="164" fontId="26" fillId="0" borderId="0" xfId="1" applyNumberFormat="1" applyFont="1" applyAlignment="1">
      <alignment wrapText="1"/>
    </xf>
    <xf numFmtId="164" fontId="25" fillId="0" borderId="0" xfId="1" applyNumberFormat="1" applyFont="1"/>
    <xf numFmtId="164" fontId="5" fillId="0" borderId="0" xfId="1" applyNumberFormat="1" applyFont="1" applyAlignment="1">
      <alignment horizontal="right" vertical="top" wrapText="1"/>
    </xf>
    <xf numFmtId="164" fontId="4" fillId="0" borderId="0" xfId="1" applyNumberFormat="1" applyFont="1" applyAlignment="1">
      <alignment vertical="top"/>
    </xf>
    <xf numFmtId="164" fontId="4" fillId="0" borderId="0" xfId="1" applyNumberFormat="1" applyFont="1" applyAlignment="1">
      <alignment horizontal="left" vertical="top"/>
    </xf>
    <xf numFmtId="164" fontId="25" fillId="0" borderId="5" xfId="1" applyNumberFormat="1" applyFont="1" applyBorder="1" applyAlignment="1">
      <alignment horizontal="right"/>
    </xf>
    <xf numFmtId="164" fontId="4" fillId="0" borderId="6" xfId="1" applyNumberFormat="1" applyFont="1" applyBorder="1" applyAlignment="1">
      <alignment horizontal="right" vertical="top" wrapText="1"/>
    </xf>
    <xf numFmtId="164" fontId="5" fillId="0" borderId="1" xfId="1" applyNumberFormat="1" applyFont="1" applyBorder="1"/>
    <xf numFmtId="164" fontId="5" fillId="0" borderId="1" xfId="1" quotePrefix="1" applyNumberFormat="1" applyFont="1" applyBorder="1"/>
    <xf numFmtId="164" fontId="4" fillId="0" borderId="1" xfId="1" applyNumberFormat="1" applyFont="1" applyBorder="1" applyAlignment="1">
      <alignment horizontal="center"/>
    </xf>
    <xf numFmtId="164" fontId="5" fillId="0" borderId="7" xfId="1" applyNumberFormat="1" applyFont="1" applyBorder="1"/>
    <xf numFmtId="164" fontId="5" fillId="0" borderId="3" xfId="1" applyNumberFormat="1" applyFont="1" applyBorder="1"/>
    <xf numFmtId="164" fontId="5" fillId="3" borderId="0" xfId="1" applyNumberFormat="1" applyFont="1" applyFill="1"/>
    <xf numFmtId="164" fontId="25" fillId="0" borderId="1" xfId="1" applyNumberFormat="1" applyFont="1" applyBorder="1" applyAlignment="1">
      <alignment horizontal="left" vertical="center" wrapText="1"/>
    </xf>
    <xf numFmtId="164" fontId="5" fillId="0" borderId="3" xfId="1" applyNumberFormat="1" applyFont="1" applyBorder="1" applyAlignment="1">
      <alignment horizontal="left" vertical="center"/>
    </xf>
    <xf numFmtId="164" fontId="25" fillId="0" borderId="8" xfId="1" applyNumberFormat="1" applyFont="1" applyBorder="1" applyAlignment="1">
      <alignment horizontal="right" wrapText="1"/>
    </xf>
    <xf numFmtId="164" fontId="5" fillId="0" borderId="9" xfId="1" applyNumberFormat="1" applyFont="1" applyBorder="1" applyAlignment="1">
      <alignment horizontal="right" wrapText="1"/>
    </xf>
    <xf numFmtId="164" fontId="5" fillId="0" borderId="1" xfId="1" applyNumberFormat="1" applyFont="1" applyFill="1" applyBorder="1" applyAlignment="1">
      <alignment horizontal="right" wrapText="1"/>
    </xf>
    <xf numFmtId="164" fontId="5" fillId="0" borderId="7" xfId="1" applyNumberFormat="1" applyFont="1" applyFill="1" applyBorder="1" applyAlignment="1">
      <alignment horizontal="right" wrapText="1"/>
    </xf>
    <xf numFmtId="164" fontId="5" fillId="0" borderId="3" xfId="1" applyNumberFormat="1" applyFont="1" applyFill="1" applyBorder="1" applyAlignment="1">
      <alignment horizontal="right"/>
    </xf>
    <xf numFmtId="164" fontId="25" fillId="3" borderId="0" xfId="1" applyNumberFormat="1" applyFont="1" applyFill="1" applyAlignment="1">
      <alignment horizontal="right" wrapText="1"/>
    </xf>
    <xf numFmtId="164" fontId="4" fillId="0" borderId="0" xfId="1" applyNumberFormat="1" applyFont="1" applyAlignment="1">
      <alignment horizontal="center"/>
    </xf>
    <xf numFmtId="164" fontId="5" fillId="0" borderId="7" xfId="1" applyNumberFormat="1" applyFont="1" applyBorder="1" applyAlignment="1">
      <alignment horizontal="right" wrapText="1"/>
    </xf>
    <xf numFmtId="164" fontId="28" fillId="0" borderId="9" xfId="1" applyNumberFormat="1" applyFont="1" applyBorder="1" applyAlignment="1">
      <alignment horizontal="center" wrapText="1"/>
    </xf>
    <xf numFmtId="164" fontId="28" fillId="0" borderId="1" xfId="1" applyNumberFormat="1" applyFont="1" applyFill="1" applyBorder="1" applyAlignment="1">
      <alignment horizontal="center"/>
    </xf>
    <xf numFmtId="164" fontId="28" fillId="0" borderId="1" xfId="1" applyNumberFormat="1" applyFont="1" applyFill="1" applyBorder="1" applyAlignment="1">
      <alignment horizontal="center" wrapText="1"/>
    </xf>
    <xf numFmtId="164" fontId="28" fillId="0" borderId="7" xfId="1" applyNumberFormat="1" applyFont="1" applyFill="1" applyBorder="1" applyAlignment="1">
      <alignment horizontal="center" wrapText="1"/>
    </xf>
    <xf numFmtId="164" fontId="28" fillId="0" borderId="3" xfId="1" applyNumberFormat="1" applyFont="1" applyFill="1" applyBorder="1" applyAlignment="1">
      <alignment horizontal="center"/>
    </xf>
    <xf numFmtId="164" fontId="5" fillId="0" borderId="0" xfId="1" applyNumberFormat="1" applyFont="1" applyBorder="1"/>
    <xf numFmtId="164" fontId="5" fillId="0" borderId="10" xfId="1" applyNumberFormat="1" applyFont="1" applyBorder="1"/>
    <xf numFmtId="164" fontId="5" fillId="0" borderId="11" xfId="1" applyNumberFormat="1" applyFont="1" applyBorder="1"/>
    <xf numFmtId="164" fontId="5" fillId="0" borderId="12" xfId="1" applyNumberFormat="1" applyFont="1" applyBorder="1"/>
    <xf numFmtId="0" fontId="25" fillId="0" borderId="0" xfId="1" applyNumberFormat="1" applyFont="1" applyAlignment="1">
      <alignment horizontal="center"/>
    </xf>
    <xf numFmtId="0" fontId="4" fillId="0" borderId="0" xfId="1" applyNumberFormat="1" applyFont="1" applyAlignment="1">
      <alignment horizontal="left"/>
    </xf>
    <xf numFmtId="164" fontId="5" fillId="0" borderId="10" xfId="1" applyNumberFormat="1" applyFont="1" applyFill="1" applyBorder="1"/>
    <xf numFmtId="164" fontId="5" fillId="0" borderId="0" xfId="1" applyNumberFormat="1" applyFont="1" applyFill="1" applyBorder="1"/>
    <xf numFmtId="164" fontId="5" fillId="0" borderId="12" xfId="1" applyNumberFormat="1" applyFont="1" applyFill="1" applyBorder="1"/>
    <xf numFmtId="164" fontId="5" fillId="0" borderId="13" xfId="1" applyNumberFormat="1" applyFont="1" applyFill="1" applyBorder="1"/>
    <xf numFmtId="164" fontId="5" fillId="0" borderId="0" xfId="1" applyNumberFormat="1" applyFont="1" applyBorder="1" applyAlignment="1">
      <alignment horizontal="right"/>
    </xf>
    <xf numFmtId="164" fontId="5" fillId="0" borderId="10" xfId="1" applyNumberFormat="1" applyFont="1" applyFill="1" applyBorder="1" applyAlignment="1">
      <alignment horizontal="right"/>
    </xf>
    <xf numFmtId="164" fontId="5" fillId="0" borderId="0" xfId="1" applyNumberFormat="1" applyFont="1" applyFill="1" applyAlignment="1">
      <alignment horizontal="right"/>
    </xf>
    <xf numFmtId="164" fontId="5" fillId="0" borderId="11" xfId="1" applyNumberFormat="1" applyFont="1" applyFill="1" applyBorder="1" applyAlignment="1">
      <alignment horizontal="right"/>
    </xf>
    <xf numFmtId="164" fontId="5" fillId="0" borderId="0" xfId="1" applyNumberFormat="1" applyFont="1" applyFill="1" applyBorder="1" applyAlignment="1">
      <alignment horizontal="right"/>
    </xf>
    <xf numFmtId="164" fontId="5" fillId="0" borderId="12" xfId="1" applyNumberFormat="1" applyFont="1" applyFill="1" applyBorder="1" applyAlignment="1">
      <alignment horizontal="right"/>
    </xf>
    <xf numFmtId="164" fontId="4" fillId="0" borderId="0" xfId="1" applyNumberFormat="1" applyFont="1" applyFill="1" applyAlignment="1">
      <alignment horizontal="left"/>
    </xf>
    <xf numFmtId="164" fontId="4" fillId="0" borderId="0" xfId="1" applyNumberFormat="1" applyFont="1" applyFill="1" applyAlignment="1">
      <alignment horizontal="right"/>
    </xf>
    <xf numFmtId="164" fontId="5" fillId="0" borderId="11" xfId="1" applyNumberFormat="1" applyFont="1" applyFill="1" applyBorder="1"/>
    <xf numFmtId="164" fontId="4" fillId="0" borderId="2" xfId="1" applyNumberFormat="1" applyFont="1" applyBorder="1" applyAlignment="1">
      <alignment horizontal="left"/>
    </xf>
    <xf numFmtId="164" fontId="4" fillId="0" borderId="2" xfId="1" applyNumberFormat="1" applyFont="1" applyBorder="1"/>
    <xf numFmtId="171" fontId="4" fillId="0" borderId="2" xfId="2" applyNumberFormat="1" applyFont="1" applyBorder="1"/>
    <xf numFmtId="171" fontId="4" fillId="0" borderId="14" xfId="2" applyNumberFormat="1" applyFont="1" applyBorder="1"/>
    <xf numFmtId="168" fontId="25" fillId="0"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25" fillId="0" borderId="0" xfId="1" applyNumberFormat="1" applyFont="1" applyFill="1" applyAlignment="1">
      <alignment horizontal="right"/>
    </xf>
    <xf numFmtId="170" fontId="25" fillId="0" borderId="0" xfId="1" applyNumberFormat="1" applyFont="1" applyFill="1"/>
    <xf numFmtId="18" fontId="25" fillId="0" borderId="0" xfId="1" applyNumberFormat="1" applyFont="1" applyFill="1"/>
    <xf numFmtId="164" fontId="5" fillId="0" borderId="0" xfId="1" applyNumberFormat="1" applyFont="1" applyFill="1" applyBorder="1" applyAlignment="1"/>
    <xf numFmtId="164" fontId="4" fillId="0" borderId="0" xfId="1" applyNumberFormat="1" applyFont="1" applyFill="1" applyAlignment="1">
      <alignment vertical="top"/>
    </xf>
    <xf numFmtId="164" fontId="25" fillId="0" borderId="5" xfId="1" applyNumberFormat="1" applyFont="1" applyFill="1" applyBorder="1" applyAlignment="1">
      <alignment horizontal="right"/>
    </xf>
    <xf numFmtId="164" fontId="4" fillId="0" borderId="6" xfId="1" applyNumberFormat="1" applyFont="1" applyFill="1" applyBorder="1" applyAlignment="1">
      <alignment horizontal="right" vertical="top" wrapText="1"/>
    </xf>
    <xf numFmtId="164" fontId="5" fillId="0" borderId="1" xfId="1" applyNumberFormat="1" applyFont="1" applyFill="1" applyBorder="1"/>
    <xf numFmtId="164" fontId="5" fillId="0" borderId="1" xfId="1" quotePrefix="1" applyNumberFormat="1" applyFont="1" applyFill="1" applyBorder="1"/>
    <xf numFmtId="164" fontId="4" fillId="0" borderId="1" xfId="1" applyNumberFormat="1" applyFont="1" applyFill="1" applyBorder="1" applyAlignment="1">
      <alignment horizontal="center"/>
    </xf>
    <xf numFmtId="164" fontId="5" fillId="0" borderId="7" xfId="1" applyNumberFormat="1" applyFont="1" applyFill="1" applyBorder="1"/>
    <xf numFmtId="164" fontId="5" fillId="0" borderId="3" xfId="1" applyNumberFormat="1" applyFont="1" applyFill="1" applyBorder="1"/>
    <xf numFmtId="164" fontId="4" fillId="0" borderId="0" xfId="1" applyNumberFormat="1" applyFont="1" applyFill="1" applyAlignment="1">
      <alignment horizontal="center"/>
    </xf>
    <xf numFmtId="164" fontId="25" fillId="0" borderId="8" xfId="1" applyNumberFormat="1" applyFont="1" applyFill="1" applyBorder="1" applyAlignment="1">
      <alignment horizontal="right" wrapText="1"/>
    </xf>
    <xf numFmtId="164" fontId="5" fillId="0" borderId="3" xfId="1" applyNumberFormat="1" applyFont="1" applyFill="1" applyBorder="1" applyAlignment="1">
      <alignment horizontal="right" wrapText="1"/>
    </xf>
    <xf numFmtId="164" fontId="5" fillId="0" borderId="5" xfId="1" applyNumberFormat="1" applyFont="1" applyFill="1" applyBorder="1"/>
    <xf numFmtId="164" fontId="5" fillId="0" borderId="15" xfId="1" applyNumberFormat="1" applyFont="1" applyFill="1" applyBorder="1"/>
    <xf numFmtId="164" fontId="5" fillId="0" borderId="8" xfId="1" applyNumberFormat="1" applyFont="1" applyFill="1" applyBorder="1"/>
    <xf numFmtId="164" fontId="4" fillId="0" borderId="1" xfId="1" applyNumberFormat="1" applyFont="1" applyFill="1" applyBorder="1"/>
    <xf numFmtId="164" fontId="4" fillId="0" borderId="0" xfId="1" applyNumberFormat="1" applyFont="1" applyFill="1" applyBorder="1"/>
    <xf numFmtId="164" fontId="4" fillId="0" borderId="11" xfId="1" applyNumberFormat="1" applyFont="1" applyFill="1" applyBorder="1"/>
    <xf numFmtId="164" fontId="4" fillId="0" borderId="16" xfId="1" applyNumberFormat="1" applyFont="1" applyFill="1" applyBorder="1"/>
    <xf numFmtId="164" fontId="4" fillId="0" borderId="7" xfId="1" applyNumberFormat="1" applyFont="1" applyFill="1" applyBorder="1"/>
    <xf numFmtId="164" fontId="4" fillId="0" borderId="15" xfId="1" applyNumberFormat="1" applyFont="1" applyFill="1" applyBorder="1"/>
    <xf numFmtId="164" fontId="5" fillId="0" borderId="16" xfId="1" applyNumberFormat="1" applyFont="1" applyFill="1" applyBorder="1"/>
    <xf numFmtId="164" fontId="4" fillId="0" borderId="2" xfId="1" applyNumberFormat="1" applyFont="1" applyFill="1" applyBorder="1"/>
    <xf numFmtId="171" fontId="4" fillId="0" borderId="2" xfId="2" applyNumberFormat="1" applyFont="1" applyFill="1" applyBorder="1"/>
    <xf numFmtId="171" fontId="4" fillId="0" borderId="17" xfId="2" applyNumberFormat="1" applyFont="1" applyFill="1" applyBorder="1"/>
    <xf numFmtId="164" fontId="25" fillId="0" borderId="0" xfId="1" applyNumberFormat="1" applyFont="1" applyFill="1"/>
    <xf numFmtId="164" fontId="29" fillId="0" borderId="0" xfId="1" applyNumberFormat="1" applyFont="1" applyFill="1"/>
    <xf numFmtId="164" fontId="36" fillId="0" borderId="9" xfId="1" applyNumberFormat="1" applyFont="1" applyFill="1" applyBorder="1" applyAlignment="1">
      <alignment horizontal="center" wrapText="1"/>
    </xf>
    <xf numFmtId="164" fontId="37" fillId="0" borderId="18" xfId="1" applyNumberFormat="1" applyFont="1" applyFill="1" applyBorder="1"/>
    <xf numFmtId="164" fontId="37" fillId="0" borderId="19" xfId="1" applyNumberFormat="1" applyFont="1" applyFill="1" applyBorder="1"/>
    <xf numFmtId="164" fontId="35" fillId="0" borderId="9" xfId="1" applyNumberFormat="1" applyFont="1" applyFill="1" applyBorder="1"/>
    <xf numFmtId="164" fontId="37" fillId="0" borderId="10" xfId="1" applyNumberFormat="1" applyFont="1" applyFill="1" applyBorder="1"/>
    <xf numFmtId="164" fontId="35" fillId="0" borderId="10" xfId="1" applyNumberFormat="1" applyFont="1" applyFill="1" applyBorder="1"/>
    <xf numFmtId="164" fontId="35" fillId="0" borderId="18" xfId="1" applyNumberFormat="1" applyFont="1" applyFill="1" applyBorder="1"/>
    <xf numFmtId="171" fontId="35" fillId="0" borderId="20" xfId="2" applyNumberFormat="1" applyFont="1" applyFill="1" applyBorder="1"/>
    <xf numFmtId="164" fontId="28" fillId="0" borderId="21" xfId="1" applyNumberFormat="1" applyFont="1" applyFill="1" applyBorder="1" applyAlignment="1">
      <alignment horizontal="center"/>
    </xf>
    <xf numFmtId="164" fontId="5" fillId="0" borderId="22" xfId="1" applyNumberFormat="1" applyFont="1" applyFill="1" applyBorder="1"/>
    <xf numFmtId="164" fontId="5" fillId="0" borderId="23" xfId="1" applyNumberFormat="1" applyFont="1" applyFill="1" applyBorder="1"/>
    <xf numFmtId="164" fontId="4" fillId="0" borderId="21" xfId="1" applyNumberFormat="1" applyFont="1" applyFill="1" applyBorder="1"/>
    <xf numFmtId="164" fontId="4" fillId="0" borderId="22" xfId="1" applyNumberFormat="1" applyFont="1" applyFill="1" applyBorder="1"/>
    <xf numFmtId="171" fontId="4" fillId="0" borderId="24" xfId="2" applyNumberFormat="1" applyFont="1" applyFill="1" applyBorder="1"/>
    <xf numFmtId="164" fontId="5" fillId="0" borderId="25" xfId="1" applyNumberFormat="1" applyFont="1" applyFill="1" applyBorder="1"/>
    <xf numFmtId="164" fontId="4" fillId="0" borderId="25" xfId="1" applyNumberFormat="1" applyFont="1" applyFill="1" applyBorder="1"/>
    <xf numFmtId="164" fontId="4" fillId="0" borderId="12" xfId="1" applyNumberFormat="1" applyFont="1" applyFill="1" applyBorder="1"/>
    <xf numFmtId="164" fontId="4" fillId="0" borderId="3" xfId="1" applyNumberFormat="1" applyFont="1" applyFill="1" applyBorder="1"/>
    <xf numFmtId="171" fontId="4" fillId="0" borderId="14" xfId="2" applyNumberFormat="1" applyFont="1" applyFill="1" applyBorder="1"/>
    <xf numFmtId="164" fontId="35" fillId="0" borderId="0" xfId="1" applyNumberFormat="1" applyFont="1" applyFill="1"/>
    <xf numFmtId="164" fontId="38" fillId="0" borderId="0" xfId="1" applyNumberFormat="1" applyFont="1" applyFill="1" applyAlignment="1">
      <alignment horizontal="center"/>
    </xf>
    <xf numFmtId="164" fontId="39" fillId="0" borderId="0" xfId="1" applyNumberFormat="1" applyFont="1" applyFill="1" applyAlignment="1">
      <alignment horizontal="right"/>
    </xf>
    <xf numFmtId="164" fontId="40" fillId="0" borderId="0" xfId="1" applyNumberFormat="1" applyFont="1" applyFill="1" applyAlignment="1">
      <alignment horizontal="right"/>
    </xf>
    <xf numFmtId="164" fontId="41" fillId="0" borderId="0" xfId="1" applyNumberFormat="1" applyFont="1" applyFill="1" applyAlignment="1">
      <alignment horizontal="left" vertical="center"/>
    </xf>
    <xf numFmtId="168" fontId="5" fillId="0" borderId="0" xfId="1" applyNumberFormat="1" applyFont="1" applyAlignment="1">
      <alignment horizontal="right" vertical="top" wrapText="1"/>
    </xf>
    <xf numFmtId="164" fontId="35" fillId="0" borderId="0" xfId="1" applyNumberFormat="1" applyFont="1" applyFill="1" applyAlignment="1">
      <alignment horizontal="left" vertical="center"/>
    </xf>
    <xf numFmtId="164" fontId="25" fillId="0" borderId="0" xfId="1" applyNumberFormat="1" applyFont="1" applyFill="1" applyAlignment="1">
      <alignment horizontal="left" wrapText="1"/>
    </xf>
    <xf numFmtId="164" fontId="5" fillId="0" borderId="0" xfId="1" applyNumberFormat="1" applyFont="1" applyAlignment="1">
      <alignment horizontal="center"/>
    </xf>
    <xf numFmtId="164" fontId="28" fillId="0" borderId="10" xfId="1" applyNumberFormat="1" applyFont="1" applyBorder="1" applyAlignment="1">
      <alignment horizontal="center" wrapText="1"/>
    </xf>
    <xf numFmtId="164" fontId="28" fillId="0" borderId="0" xfId="1" applyNumberFormat="1" applyFont="1" applyFill="1" applyBorder="1" applyAlignment="1">
      <alignment horizontal="center"/>
    </xf>
    <xf numFmtId="164" fontId="28" fillId="0" borderId="0" xfId="1" applyNumberFormat="1" applyFont="1" applyFill="1" applyBorder="1" applyAlignment="1">
      <alignment horizontal="center" wrapText="1"/>
    </xf>
    <xf numFmtId="164" fontId="28" fillId="0" borderId="11" xfId="1" applyNumberFormat="1" applyFont="1" applyFill="1" applyBorder="1" applyAlignment="1">
      <alignment horizontal="center" wrapText="1"/>
    </xf>
    <xf numFmtId="164" fontId="28" fillId="0" borderId="12" xfId="1" applyNumberFormat="1" applyFont="1" applyFill="1" applyBorder="1" applyAlignment="1">
      <alignment horizontal="center"/>
    </xf>
    <xf numFmtId="164" fontId="4" fillId="0" borderId="0" xfId="1" applyNumberFormat="1" applyFont="1" applyAlignment="1">
      <alignment horizontal="left" vertical="top" wrapText="1"/>
    </xf>
    <xf numFmtId="164" fontId="4" fillId="4" borderId="0" xfId="1" applyNumberFormat="1" applyFont="1" applyFill="1"/>
    <xf numFmtId="164" fontId="5" fillId="4" borderId="0" xfId="1" applyNumberFormat="1" applyFont="1" applyFill="1"/>
    <xf numFmtId="166" fontId="5" fillId="0" borderId="10" xfId="1" applyNumberFormat="1" applyFont="1" applyBorder="1"/>
    <xf numFmtId="166" fontId="5" fillId="0" borderId="11" xfId="4" applyNumberFormat="1" applyFont="1" applyBorder="1"/>
    <xf numFmtId="10" fontId="5" fillId="3" borderId="0" xfId="4" applyNumberFormat="1" applyFont="1" applyFill="1"/>
    <xf numFmtId="166" fontId="5" fillId="0" borderId="10" xfId="1" applyNumberFormat="1" applyFont="1" applyBorder="1" applyAlignment="1">
      <alignment horizontal="right"/>
    </xf>
    <xf numFmtId="166" fontId="5" fillId="0" borderId="0" xfId="1" applyNumberFormat="1" applyFont="1" applyAlignment="1">
      <alignment horizontal="right"/>
    </xf>
    <xf numFmtId="166" fontId="5" fillId="0" borderId="11" xfId="1" applyNumberFormat="1" applyFont="1" applyBorder="1" applyAlignment="1">
      <alignment horizontal="right"/>
    </xf>
    <xf numFmtId="166" fontId="5" fillId="0" borderId="0" xfId="1" applyNumberFormat="1" applyFont="1" applyBorder="1" applyAlignment="1">
      <alignment horizontal="right"/>
    </xf>
    <xf numFmtId="166" fontId="5" fillId="0" borderId="12" xfId="1" applyNumberFormat="1" applyFont="1" applyBorder="1" applyAlignment="1">
      <alignment horizontal="right"/>
    </xf>
    <xf numFmtId="166" fontId="4" fillId="4" borderId="10" xfId="1" applyNumberFormat="1" applyFont="1" applyFill="1" applyBorder="1"/>
    <xf numFmtId="166" fontId="4" fillId="4" borderId="0" xfId="4" applyNumberFormat="1" applyFont="1" applyFill="1"/>
    <xf numFmtId="10" fontId="4" fillId="3" borderId="0" xfId="4" applyNumberFormat="1" applyFont="1" applyFill="1"/>
    <xf numFmtId="166" fontId="5" fillId="0" borderId="0" xfId="1" applyNumberFormat="1" applyFont="1" applyFill="1" applyAlignment="1">
      <alignment horizontal="right"/>
    </xf>
    <xf numFmtId="166" fontId="4" fillId="0" borderId="10" xfId="1" applyNumberFormat="1" applyFont="1" applyFill="1" applyBorder="1"/>
    <xf numFmtId="166" fontId="4" fillId="0" borderId="0" xfId="4" applyNumberFormat="1" applyFont="1" applyFill="1"/>
    <xf numFmtId="166" fontId="4" fillId="0" borderId="11" xfId="4" applyNumberFormat="1" applyFont="1" applyFill="1" applyBorder="1"/>
    <xf numFmtId="164" fontId="19" fillId="0" borderId="0" xfId="1" applyNumberFormat="1" applyFont="1" applyFill="1"/>
    <xf numFmtId="164" fontId="5" fillId="0" borderId="0" xfId="1" applyNumberFormat="1" applyFont="1" applyFill="1" applyAlignment="1">
      <alignment horizontal="left"/>
    </xf>
    <xf numFmtId="0" fontId="25" fillId="0" borderId="0" xfId="1" applyNumberFormat="1" applyFont="1" applyFill="1" applyAlignment="1">
      <alignment horizontal="center"/>
    </xf>
    <xf numFmtId="43" fontId="5" fillId="0" borderId="0" xfId="1" applyFont="1"/>
    <xf numFmtId="165" fontId="5" fillId="3" borderId="0" xfId="1" applyNumberFormat="1" applyFont="1" applyFill="1"/>
    <xf numFmtId="167" fontId="5" fillId="0" borderId="10" xfId="1" applyNumberFormat="1" applyFont="1" applyBorder="1" applyAlignment="1">
      <alignment horizontal="right"/>
    </xf>
    <xf numFmtId="167" fontId="5" fillId="0" borderId="0" xfId="1" applyNumberFormat="1" applyFont="1" applyAlignment="1">
      <alignment horizontal="right"/>
    </xf>
    <xf numFmtId="167" fontId="5" fillId="0" borderId="11" xfId="1" applyNumberFormat="1" applyFont="1" applyBorder="1" applyAlignment="1">
      <alignment horizontal="right"/>
    </xf>
    <xf numFmtId="167" fontId="5" fillId="0" borderId="0" xfId="1" applyNumberFormat="1" applyFont="1" applyBorder="1" applyAlignment="1">
      <alignment horizontal="right"/>
    </xf>
    <xf numFmtId="167" fontId="5" fillId="0" borderId="12" xfId="1" applyNumberFormat="1" applyFont="1" applyBorder="1" applyAlignment="1">
      <alignment horizontal="right"/>
    </xf>
    <xf numFmtId="164" fontId="4" fillId="4" borderId="0" xfId="1" applyNumberFormat="1" applyFont="1" applyFill="1" applyBorder="1"/>
    <xf numFmtId="10" fontId="4" fillId="4" borderId="10" xfId="4" applyNumberFormat="1" applyFont="1" applyFill="1" applyBorder="1" applyAlignment="1">
      <alignment horizontal="right"/>
    </xf>
    <xf numFmtId="10" fontId="4" fillId="4" borderId="13" xfId="4" applyNumberFormat="1" applyFont="1" applyFill="1" applyBorder="1" applyAlignment="1">
      <alignment horizontal="right"/>
    </xf>
    <xf numFmtId="10" fontId="4" fillId="4" borderId="0" xfId="4" applyNumberFormat="1" applyFont="1" applyFill="1" applyBorder="1" applyAlignment="1">
      <alignment horizontal="right"/>
    </xf>
    <xf numFmtId="10" fontId="4" fillId="4" borderId="11" xfId="4" applyNumberFormat="1" applyFont="1" applyFill="1" applyBorder="1" applyAlignment="1">
      <alignment horizontal="right"/>
    </xf>
    <xf numFmtId="10" fontId="4" fillId="4" borderId="12" xfId="4" applyNumberFormat="1" applyFont="1" applyFill="1" applyBorder="1" applyAlignment="1">
      <alignment horizontal="right"/>
    </xf>
    <xf numFmtId="164" fontId="4" fillId="0" borderId="0" xfId="1" applyNumberFormat="1" applyFont="1" applyAlignment="1">
      <alignment horizontal="center" vertical="center" wrapText="1"/>
    </xf>
    <xf numFmtId="164" fontId="4" fillId="0" borderId="0" xfId="1" applyNumberFormat="1" applyFont="1" applyAlignment="1">
      <alignment horizontal="left" vertical="center"/>
    </xf>
    <xf numFmtId="164" fontId="4" fillId="0" borderId="0" xfId="1" applyNumberFormat="1" applyFont="1" applyAlignment="1">
      <alignment horizontal="left" vertical="center" wrapText="1"/>
    </xf>
    <xf numFmtId="171" fontId="31" fillId="0" borderId="10" xfId="2" applyNumberFormat="1" applyFont="1" applyBorder="1" applyAlignment="1">
      <alignment horizontal="center" wrapText="1"/>
    </xf>
    <xf numFmtId="171" fontId="31" fillId="0" borderId="0" xfId="2" applyNumberFormat="1" applyFont="1" applyFill="1" applyBorder="1" applyAlignment="1">
      <alignment horizontal="center"/>
    </xf>
    <xf numFmtId="171" fontId="31" fillId="0" borderId="0" xfId="2" applyNumberFormat="1" applyFont="1" applyFill="1" applyBorder="1" applyAlignment="1">
      <alignment horizontal="center" wrapText="1"/>
    </xf>
    <xf numFmtId="171" fontId="31" fillId="0" borderId="12" xfId="2" applyNumberFormat="1" applyFont="1" applyFill="1" applyBorder="1" applyAlignment="1">
      <alignment horizontal="center"/>
    </xf>
    <xf numFmtId="171" fontId="5" fillId="3" borderId="0" xfId="2" applyNumberFormat="1" applyFont="1" applyFill="1" applyAlignment="1">
      <alignment horizontal="right" wrapText="1"/>
    </xf>
    <xf numFmtId="171" fontId="5" fillId="0" borderId="0" xfId="2" applyNumberFormat="1" applyFont="1" applyFill="1" applyAlignment="1">
      <alignment horizontal="center"/>
    </xf>
    <xf numFmtId="43" fontId="5" fillId="0" borderId="0" xfId="1" applyFont="1" applyFill="1" applyAlignment="1">
      <alignment horizontal="left"/>
    </xf>
    <xf numFmtId="171" fontId="5" fillId="0" borderId="10" xfId="2" applyNumberFormat="1" applyFont="1" applyFill="1" applyBorder="1" applyAlignment="1">
      <alignment horizontal="center" wrapText="1"/>
    </xf>
    <xf numFmtId="171" fontId="5" fillId="0" borderId="0" xfId="2" applyNumberFormat="1" applyFont="1" applyFill="1" applyBorder="1" applyAlignment="1">
      <alignment horizontal="center"/>
    </xf>
    <xf numFmtId="171" fontId="4" fillId="0" borderId="0" xfId="1" applyNumberFormat="1" applyFont="1" applyFill="1" applyAlignment="1">
      <alignment horizontal="center"/>
    </xf>
    <xf numFmtId="43" fontId="4" fillId="0" borderId="0" xfId="1" applyFont="1" applyFill="1"/>
    <xf numFmtId="164" fontId="32" fillId="0" borderId="0" xfId="1" applyNumberFormat="1" applyFont="1" applyFill="1" applyAlignment="1">
      <alignment horizontal="left"/>
    </xf>
    <xf numFmtId="10" fontId="4" fillId="0" borderId="0" xfId="4" applyNumberFormat="1" applyFont="1" applyFill="1"/>
    <xf numFmtId="10" fontId="4" fillId="0" borderId="10" xfId="4" applyNumberFormat="1" applyFont="1" applyFill="1" applyBorder="1" applyAlignment="1">
      <alignment horizontal="right"/>
    </xf>
    <xf numFmtId="10" fontId="4" fillId="0" borderId="13" xfId="4" applyNumberFormat="1" applyFont="1" applyFill="1" applyBorder="1" applyAlignment="1">
      <alignment horizontal="right"/>
    </xf>
    <xf numFmtId="10" fontId="4" fillId="0" borderId="0" xfId="4" applyNumberFormat="1" applyFont="1" applyFill="1" applyBorder="1" applyAlignment="1">
      <alignment horizontal="right"/>
    </xf>
    <xf numFmtId="10" fontId="4" fillId="0" borderId="11" xfId="4" applyNumberFormat="1" applyFont="1" applyFill="1" applyBorder="1" applyAlignment="1">
      <alignment horizontal="right"/>
    </xf>
    <xf numFmtId="10" fontId="4" fillId="0" borderId="12" xfId="4" applyNumberFormat="1" applyFont="1" applyFill="1" applyBorder="1" applyAlignment="1">
      <alignment horizontal="right"/>
    </xf>
    <xf numFmtId="164" fontId="4" fillId="0" borderId="2" xfId="1" applyNumberFormat="1" applyFont="1" applyFill="1" applyBorder="1" applyAlignment="1">
      <alignment horizontal="left"/>
    </xf>
    <xf numFmtId="164" fontId="4" fillId="0" borderId="20" xfId="1" applyNumberFormat="1" applyFont="1" applyFill="1" applyBorder="1"/>
    <xf numFmtId="164" fontId="4" fillId="0" borderId="17" xfId="1" applyNumberFormat="1" applyFont="1" applyFill="1" applyBorder="1"/>
    <xf numFmtId="164" fontId="4" fillId="0" borderId="14" xfId="1" applyNumberFormat="1" applyFont="1" applyFill="1" applyBorder="1"/>
    <xf numFmtId="167" fontId="5" fillId="0" borderId="10" xfId="1" applyNumberFormat="1" applyFont="1" applyFill="1" applyBorder="1"/>
    <xf numFmtId="167" fontId="5" fillId="0" borderId="0" xfId="1" applyNumberFormat="1" applyFont="1" applyFill="1"/>
    <xf numFmtId="167" fontId="5" fillId="0" borderId="12" xfId="1" applyNumberFormat="1" applyFont="1" applyFill="1" applyBorder="1"/>
    <xf numFmtId="167" fontId="5" fillId="0" borderId="10" xfId="1" applyNumberFormat="1" applyFont="1" applyFill="1" applyBorder="1" applyAlignment="1">
      <alignment horizontal="right"/>
    </xf>
    <xf numFmtId="167" fontId="5" fillId="0" borderId="0" xfId="1" applyNumberFormat="1" applyFont="1" applyFill="1" applyAlignment="1">
      <alignment horizontal="right"/>
    </xf>
    <xf numFmtId="167" fontId="5" fillId="0" borderId="11" xfId="1" applyNumberFormat="1" applyFont="1" applyFill="1" applyBorder="1" applyAlignment="1">
      <alignment horizontal="right"/>
    </xf>
    <xf numFmtId="167" fontId="5" fillId="0" borderId="0" xfId="1" applyNumberFormat="1" applyFont="1" applyFill="1" applyBorder="1" applyAlignment="1">
      <alignment horizontal="right"/>
    </xf>
    <xf numFmtId="167" fontId="5" fillId="0" borderId="12" xfId="1" applyNumberFormat="1" applyFont="1" applyFill="1" applyBorder="1" applyAlignment="1">
      <alignment horizontal="right"/>
    </xf>
    <xf numFmtId="164" fontId="4" fillId="0" borderId="0" xfId="1" applyNumberFormat="1" applyFont="1" applyFill="1" applyAlignment="1">
      <alignment horizontal="center" vertical="top" wrapText="1"/>
    </xf>
    <xf numFmtId="0" fontId="27" fillId="0" borderId="0" xfId="0" applyFont="1" applyAlignment="1">
      <alignment horizontal="center" vertical="top" wrapText="1"/>
    </xf>
    <xf numFmtId="164" fontId="5" fillId="0" borderId="0" xfId="1" applyNumberFormat="1" applyFont="1" applyBorder="1" applyAlignment="1">
      <alignment horizontal="right" wrapText="1"/>
    </xf>
    <xf numFmtId="164" fontId="5" fillId="0" borderId="18" xfId="1" applyNumberFormat="1" applyFont="1" applyBorder="1"/>
    <xf numFmtId="1" fontId="25" fillId="0" borderId="0" xfId="1" applyNumberFormat="1" applyFont="1" applyAlignment="1">
      <alignment horizontal="center"/>
    </xf>
    <xf numFmtId="164" fontId="4" fillId="0" borderId="20" xfId="1" applyNumberFormat="1" applyFont="1" applyBorder="1"/>
    <xf numFmtId="164" fontId="4" fillId="0" borderId="17" xfId="1" applyNumberFormat="1" applyFont="1" applyBorder="1"/>
    <xf numFmtId="164" fontId="4" fillId="0" borderId="14" xfId="1" applyNumberFormat="1" applyFont="1" applyBorder="1"/>
    <xf numFmtId="164" fontId="5" fillId="0" borderId="13" xfId="1" applyNumberFormat="1" applyFont="1" applyBorder="1"/>
    <xf numFmtId="164" fontId="33" fillId="0" borderId="0" xfId="1" applyNumberFormat="1" applyFont="1"/>
    <xf numFmtId="164" fontId="13" fillId="0" borderId="0" xfId="1" applyNumberFormat="1" applyFont="1"/>
    <xf numFmtId="164" fontId="42" fillId="0" borderId="0" xfId="1" applyNumberFormat="1" applyFont="1"/>
    <xf numFmtId="164" fontId="43" fillId="0" borderId="0" xfId="1" applyNumberFormat="1" applyFont="1"/>
    <xf numFmtId="164" fontId="44" fillId="0" borderId="0" xfId="1" applyNumberFormat="1" applyFont="1"/>
    <xf numFmtId="164" fontId="45" fillId="0" borderId="0" xfId="1" applyNumberFormat="1" applyFont="1"/>
    <xf numFmtId="164" fontId="5" fillId="0" borderId="16" xfId="1" applyNumberFormat="1" applyFont="1" applyBorder="1"/>
    <xf numFmtId="164" fontId="4" fillId="0" borderId="1" xfId="1" applyNumberFormat="1" applyFont="1" applyBorder="1"/>
    <xf numFmtId="10" fontId="4" fillId="0" borderId="9" xfId="4" applyNumberFormat="1" applyFont="1" applyBorder="1"/>
    <xf numFmtId="10" fontId="4" fillId="0" borderId="1" xfId="4" applyNumberFormat="1" applyFont="1" applyBorder="1"/>
    <xf numFmtId="166" fontId="4" fillId="0" borderId="7" xfId="4" applyNumberFormat="1" applyFont="1" applyBorder="1"/>
    <xf numFmtId="10" fontId="4" fillId="0" borderId="3" xfId="4" applyNumberFormat="1" applyFont="1" applyBorder="1"/>
    <xf numFmtId="1" fontId="4" fillId="0" borderId="0" xfId="1" applyNumberFormat="1" applyFont="1" applyAlignment="1">
      <alignment horizontal="left"/>
    </xf>
    <xf numFmtId="164" fontId="4" fillId="4" borderId="0" xfId="1" applyNumberFormat="1" applyFont="1" applyFill="1" applyAlignment="1">
      <alignment horizontal="right"/>
    </xf>
    <xf numFmtId="164" fontId="5" fillId="4" borderId="0" xfId="1" applyNumberFormat="1" applyFont="1" applyFill="1" applyBorder="1"/>
    <xf numFmtId="164" fontId="5" fillId="4" borderId="10" xfId="1" applyNumberFormat="1" applyFont="1" applyFill="1" applyBorder="1"/>
    <xf numFmtId="164" fontId="5" fillId="4" borderId="11" xfId="1" applyNumberFormat="1" applyFont="1" applyFill="1" applyBorder="1"/>
    <xf numFmtId="164" fontId="5" fillId="4" borderId="12" xfId="1" applyNumberFormat="1" applyFont="1" applyFill="1" applyBorder="1"/>
    <xf numFmtId="164" fontId="13" fillId="0" borderId="10" xfId="1" applyNumberFormat="1" applyFont="1" applyBorder="1"/>
    <xf numFmtId="164" fontId="46" fillId="0" borderId="0" xfId="1" applyNumberFormat="1" applyFont="1"/>
    <xf numFmtId="164" fontId="25" fillId="0" borderId="7" xfId="1" applyNumberFormat="1" applyFont="1" applyBorder="1" applyAlignment="1">
      <alignment horizontal="right"/>
    </xf>
    <xf numFmtId="164" fontId="47" fillId="0" borderId="0" xfId="1" applyNumberFormat="1" applyFont="1" applyAlignment="1">
      <alignment wrapText="1"/>
    </xf>
    <xf numFmtId="164" fontId="4" fillId="0" borderId="0" xfId="1" applyNumberFormat="1" applyFont="1" applyFill="1" applyAlignment="1">
      <alignment horizontal="center" vertical="center" wrapText="1"/>
    </xf>
    <xf numFmtId="164" fontId="4" fillId="0" borderId="15" xfId="1" applyNumberFormat="1" applyFont="1" applyFill="1" applyBorder="1" applyAlignment="1">
      <alignment horizontal="center" vertical="center" wrapText="1"/>
    </xf>
    <xf numFmtId="164" fontId="4" fillId="0" borderId="0" xfId="1" applyNumberFormat="1" applyFont="1" applyBorder="1" applyAlignment="1">
      <alignment horizontal="left"/>
    </xf>
    <xf numFmtId="164" fontId="4" fillId="0" borderId="0" xfId="1" applyNumberFormat="1" applyFont="1" applyBorder="1"/>
    <xf numFmtId="171" fontId="4" fillId="0" borderId="0" xfId="2" applyNumberFormat="1" applyFont="1" applyBorder="1"/>
    <xf numFmtId="164" fontId="35" fillId="0" borderId="0" xfId="1" applyNumberFormat="1" applyFont="1"/>
    <xf numFmtId="10" fontId="4" fillId="3" borderId="11" xfId="4" applyNumberFormat="1" applyFont="1" applyFill="1" applyBorder="1"/>
    <xf numFmtId="10" fontId="5" fillId="3" borderId="11" xfId="4" applyNumberFormat="1" applyFont="1" applyFill="1" applyBorder="1"/>
    <xf numFmtId="164" fontId="4" fillId="5" borderId="0" xfId="1" applyNumberFormat="1" applyFont="1" applyFill="1"/>
    <xf numFmtId="1" fontId="25" fillId="0" borderId="0" xfId="1" applyNumberFormat="1" applyFont="1" applyFill="1" applyAlignment="1">
      <alignment horizontal="center"/>
    </xf>
    <xf numFmtId="171" fontId="48" fillId="0" borderId="10" xfId="2" applyNumberFormat="1" applyFont="1" applyFill="1" applyBorder="1"/>
    <xf numFmtId="171" fontId="48" fillId="0" borderId="0" xfId="2" applyNumberFormat="1" applyFont="1" applyFill="1"/>
    <xf numFmtId="171" fontId="48" fillId="0" borderId="11" xfId="2" applyNumberFormat="1" applyFont="1" applyFill="1" applyBorder="1"/>
    <xf numFmtId="171" fontId="48" fillId="0" borderId="12" xfId="2" applyNumberFormat="1" applyFont="1" applyFill="1" applyBorder="1"/>
    <xf numFmtId="167" fontId="48" fillId="0" borderId="10" xfId="1" applyNumberFormat="1" applyFont="1" applyFill="1" applyBorder="1"/>
    <xf numFmtId="167" fontId="48" fillId="0" borderId="0" xfId="1" applyNumberFormat="1" applyFont="1" applyFill="1"/>
    <xf numFmtId="167" fontId="48" fillId="0" borderId="11" xfId="1" applyNumberFormat="1" applyFont="1" applyFill="1" applyBorder="1"/>
    <xf numFmtId="167" fontId="48" fillId="0" borderId="12" xfId="1" applyNumberFormat="1" applyFont="1" applyFill="1" applyBorder="1"/>
    <xf numFmtId="171" fontId="48" fillId="0" borderId="10" xfId="2" applyNumberFormat="1" applyFont="1" applyFill="1" applyBorder="1" applyAlignment="1">
      <alignment horizontal="right"/>
    </xf>
    <xf numFmtId="171" fontId="48" fillId="0" borderId="0" xfId="2" applyNumberFormat="1" applyFont="1" applyFill="1" applyAlignment="1">
      <alignment horizontal="right"/>
    </xf>
    <xf numFmtId="171" fontId="48" fillId="0" borderId="11" xfId="2" applyNumberFormat="1" applyFont="1" applyFill="1" applyBorder="1" applyAlignment="1">
      <alignment horizontal="right"/>
    </xf>
    <xf numFmtId="171" fontId="48" fillId="0" borderId="0" xfId="2" applyNumberFormat="1" applyFont="1" applyFill="1" applyBorder="1" applyAlignment="1">
      <alignment horizontal="right"/>
    </xf>
    <xf numFmtId="171" fontId="48" fillId="0" borderId="12" xfId="2" applyNumberFormat="1" applyFont="1" applyFill="1" applyBorder="1" applyAlignment="1">
      <alignment horizontal="right"/>
    </xf>
    <xf numFmtId="167" fontId="48" fillId="0" borderId="10" xfId="1" applyNumberFormat="1" applyFont="1" applyFill="1" applyBorder="1" applyAlignment="1">
      <alignment horizontal="right"/>
    </xf>
    <xf numFmtId="171" fontId="48" fillId="0" borderId="0" xfId="2" applyNumberFormat="1" applyFont="1" applyFill="1" applyBorder="1"/>
    <xf numFmtId="164" fontId="4" fillId="0" borderId="0" xfId="1" applyNumberFormat="1" applyFont="1" applyBorder="1" applyAlignment="1">
      <alignment horizontal="right" wrapText="1"/>
    </xf>
    <xf numFmtId="164" fontId="5" fillId="0" borderId="0" xfId="1" applyNumberFormat="1" applyFont="1" applyFill="1" applyBorder="1" applyAlignment="1">
      <alignment horizontal="right" wrapText="1"/>
    </xf>
    <xf numFmtId="164" fontId="6" fillId="0" borderId="26" xfId="1" applyNumberFormat="1" applyFont="1" applyFill="1" applyBorder="1"/>
    <xf numFmtId="164" fontId="6" fillId="0" borderId="27" xfId="1" applyNumberFormat="1" applyFont="1" applyFill="1" applyBorder="1"/>
    <xf numFmtId="164" fontId="5" fillId="0" borderId="13" xfId="1" applyNumberFormat="1" applyFont="1" applyFill="1" applyBorder="1" applyAlignment="1">
      <alignment horizontal="right" wrapText="1"/>
    </xf>
    <xf numFmtId="164" fontId="4" fillId="0" borderId="28" xfId="1" applyNumberFormat="1" applyFont="1" applyFill="1" applyBorder="1" applyAlignment="1">
      <alignment horizontal="right" wrapText="1"/>
    </xf>
    <xf numFmtId="164" fontId="17" fillId="2" borderId="29" xfId="1" applyNumberFormat="1" applyFont="1" applyFill="1" applyBorder="1"/>
    <xf numFmtId="164" fontId="18" fillId="2" borderId="21" xfId="1" applyNumberFormat="1" applyFont="1" applyFill="1" applyBorder="1"/>
    <xf numFmtId="164" fontId="4" fillId="0" borderId="28" xfId="1" applyNumberFormat="1" applyFont="1" applyFill="1" applyBorder="1"/>
    <xf numFmtId="164" fontId="5" fillId="0" borderId="13" xfId="1" applyNumberFormat="1" applyFont="1" applyBorder="1" applyAlignment="1">
      <alignment horizontal="right"/>
    </xf>
    <xf numFmtId="164" fontId="4" fillId="0" borderId="0" xfId="1" applyNumberFormat="1" applyFont="1" applyBorder="1" applyAlignment="1">
      <alignment horizontal="right"/>
    </xf>
    <xf numFmtId="164" fontId="4" fillId="0" borderId="28" xfId="1" applyNumberFormat="1" applyFont="1" applyBorder="1" applyAlignment="1">
      <alignment horizontal="right"/>
    </xf>
    <xf numFmtId="164" fontId="4" fillId="0" borderId="28" xfId="1" applyNumberFormat="1" applyFont="1" applyBorder="1"/>
    <xf numFmtId="164" fontId="6" fillId="0" borderId="30" xfId="1" applyNumberFormat="1" applyFont="1" applyFill="1" applyBorder="1"/>
    <xf numFmtId="164" fontId="2" fillId="4" borderId="31" xfId="1" applyNumberFormat="1" applyFont="1" applyFill="1" applyBorder="1" applyAlignment="1">
      <alignment horizontal="right"/>
    </xf>
    <xf numFmtId="10" fontId="2" fillId="4" borderId="31" xfId="4" applyNumberFormat="1" applyFont="1" applyFill="1" applyBorder="1"/>
    <xf numFmtId="164" fontId="6" fillId="0" borderId="32" xfId="1" applyNumberFormat="1" applyFont="1" applyBorder="1"/>
    <xf numFmtId="164" fontId="6" fillId="0" borderId="31" xfId="1" applyNumberFormat="1" applyFont="1" applyFill="1" applyBorder="1"/>
    <xf numFmtId="166" fontId="2" fillId="4" borderId="32" xfId="4" applyNumberFormat="1" applyFont="1" applyFill="1" applyBorder="1"/>
    <xf numFmtId="164" fontId="4" fillId="0" borderId="33" xfId="1" applyNumberFormat="1" applyFont="1" applyFill="1" applyBorder="1"/>
    <xf numFmtId="164" fontId="17" fillId="0" borderId="0" xfId="1" applyNumberFormat="1" applyFont="1" applyBorder="1" applyAlignment="1">
      <alignment horizontal="right" wrapText="1"/>
    </xf>
    <xf numFmtId="164" fontId="17" fillId="0" borderId="0" xfId="1" applyNumberFormat="1" applyFont="1" applyBorder="1" applyAlignment="1">
      <alignment horizontal="right"/>
    </xf>
    <xf numFmtId="164" fontId="34" fillId="0" borderId="0" xfId="3" applyNumberFormat="1" applyFont="1" applyAlignment="1" applyProtection="1">
      <alignment horizontal="left"/>
    </xf>
    <xf numFmtId="164" fontId="25" fillId="6" borderId="0" xfId="1" applyNumberFormat="1" applyFont="1" applyFill="1" applyAlignment="1">
      <alignment horizontal="right" wrapText="1"/>
    </xf>
    <xf numFmtId="164" fontId="5" fillId="6" borderId="0" xfId="1" applyNumberFormat="1" applyFont="1" applyFill="1"/>
    <xf numFmtId="164" fontId="12" fillId="0" borderId="0" xfId="1" applyNumberFormat="1" applyFont="1"/>
    <xf numFmtId="164" fontId="37" fillId="0" borderId="0" xfId="1" applyNumberFormat="1" applyFont="1" applyFill="1"/>
    <xf numFmtId="164" fontId="5" fillId="5" borderId="16" xfId="1" applyNumberFormat="1" applyFont="1" applyFill="1" applyBorder="1"/>
    <xf numFmtId="164" fontId="4" fillId="5" borderId="16" xfId="1" applyNumberFormat="1" applyFont="1" applyFill="1" applyBorder="1"/>
    <xf numFmtId="164" fontId="5" fillId="5" borderId="18" xfId="1" applyNumberFormat="1" applyFont="1" applyFill="1" applyBorder="1"/>
    <xf numFmtId="164" fontId="5" fillId="5" borderId="5" xfId="1" applyNumberFormat="1" applyFont="1" applyFill="1" applyBorder="1"/>
    <xf numFmtId="164" fontId="5" fillId="5" borderId="34" xfId="1" applyNumberFormat="1" applyFont="1" applyFill="1" applyBorder="1"/>
    <xf numFmtId="164" fontId="37" fillId="0" borderId="15" xfId="1" applyNumberFormat="1" applyFont="1" applyFill="1" applyBorder="1"/>
    <xf numFmtId="164" fontId="37" fillId="0" borderId="8" xfId="1" applyNumberFormat="1" applyFont="1" applyFill="1" applyBorder="1"/>
    <xf numFmtId="164" fontId="37" fillId="0" borderId="25" xfId="1" applyNumberFormat="1" applyFont="1" applyFill="1" applyBorder="1"/>
    <xf numFmtId="164" fontId="12" fillId="0" borderId="0" xfId="1" applyNumberFormat="1" applyFont="1" applyFill="1"/>
    <xf numFmtId="164" fontId="10" fillId="7" borderId="16" xfId="1" applyNumberFormat="1" applyFont="1" applyFill="1" applyBorder="1" applyAlignment="1">
      <alignment horizontal="right" wrapText="1"/>
    </xf>
    <xf numFmtId="164" fontId="11" fillId="7" borderId="0" xfId="1" applyNumberFormat="1" applyFont="1" applyFill="1"/>
    <xf numFmtId="164" fontId="10" fillId="7" borderId="0" xfId="1" applyNumberFormat="1" applyFont="1" applyFill="1"/>
    <xf numFmtId="164" fontId="7" fillId="7" borderId="0" xfId="1" applyNumberFormat="1" applyFont="1" applyFill="1"/>
    <xf numFmtId="164" fontId="2" fillId="7" borderId="0" xfId="1" applyNumberFormat="1" applyFont="1" applyFill="1"/>
    <xf numFmtId="164" fontId="6" fillId="7" borderId="0" xfId="1" applyNumberFormat="1" applyFont="1" applyFill="1"/>
    <xf numFmtId="164" fontId="51" fillId="7" borderId="0" xfId="1" applyNumberFormat="1" applyFont="1" applyFill="1"/>
    <xf numFmtId="164" fontId="52" fillId="7" borderId="4" xfId="1" applyNumberFormat="1" applyFont="1" applyFill="1" applyBorder="1"/>
    <xf numFmtId="0" fontId="52" fillId="7" borderId="4" xfId="0" applyFont="1" applyFill="1" applyBorder="1" applyAlignment="1">
      <alignment horizontal="left" indent="1"/>
    </xf>
    <xf numFmtId="0" fontId="52" fillId="7" borderId="4" xfId="0" applyFont="1" applyFill="1" applyBorder="1" applyAlignment="1">
      <alignment horizontal="left"/>
    </xf>
    <xf numFmtId="1" fontId="52" fillId="7" borderId="4" xfId="0" applyNumberFormat="1" applyFont="1" applyFill="1" applyBorder="1" applyAlignment="1">
      <alignment horizontal="left"/>
    </xf>
    <xf numFmtId="171" fontId="52" fillId="7" borderId="4" xfId="2" applyNumberFormat="1" applyFont="1" applyFill="1" applyBorder="1"/>
    <xf numFmtId="171" fontId="52" fillId="7" borderId="4" xfId="2" applyNumberFormat="1" applyFont="1" applyFill="1" applyBorder="1" applyAlignment="1">
      <alignment wrapText="1"/>
    </xf>
    <xf numFmtId="10" fontId="54" fillId="7" borderId="4" xfId="4" applyNumberFormat="1" applyFont="1" applyFill="1" applyBorder="1" applyAlignment="1">
      <alignment wrapText="1"/>
    </xf>
    <xf numFmtId="164" fontId="54" fillId="7" borderId="4" xfId="1" applyNumberFormat="1" applyFont="1" applyFill="1" applyBorder="1" applyAlignment="1">
      <alignment horizontal="right"/>
    </xf>
    <xf numFmtId="164" fontId="54" fillId="7" borderId="4" xfId="1" applyNumberFormat="1" applyFont="1" applyFill="1" applyBorder="1"/>
    <xf numFmtId="44" fontId="54" fillId="7" borderId="29" xfId="2" applyFont="1" applyFill="1" applyBorder="1"/>
    <xf numFmtId="9" fontId="55" fillId="7" borderId="4" xfId="4" applyFont="1" applyFill="1" applyBorder="1" applyAlignment="1">
      <alignment horizontal="right" wrapText="1"/>
    </xf>
    <xf numFmtId="171" fontId="52" fillId="7" borderId="0" xfId="2" applyNumberFormat="1" applyFont="1" applyFill="1" applyBorder="1"/>
    <xf numFmtId="166" fontId="52" fillId="7" borderId="4" xfId="4" applyNumberFormat="1" applyFont="1" applyFill="1" applyBorder="1"/>
    <xf numFmtId="164" fontId="52" fillId="7" borderId="3" xfId="1" applyNumberFormat="1" applyFont="1" applyFill="1" applyBorder="1"/>
    <xf numFmtId="164" fontId="52" fillId="7" borderId="9" xfId="1" applyNumberFormat="1" applyFont="1" applyFill="1" applyBorder="1"/>
    <xf numFmtId="164" fontId="13" fillId="7" borderId="9" xfId="1" applyNumberFormat="1" applyFont="1" applyFill="1" applyBorder="1"/>
    <xf numFmtId="164" fontId="13" fillId="7" borderId="4" xfId="1" applyNumberFormat="1" applyFont="1" applyFill="1" applyBorder="1"/>
    <xf numFmtId="164" fontId="38" fillId="0" borderId="16" xfId="1" applyNumberFormat="1" applyFont="1" applyFill="1" applyBorder="1" applyAlignment="1">
      <alignment horizontal="right" wrapText="1"/>
    </xf>
    <xf numFmtId="164" fontId="38" fillId="0" borderId="34" xfId="1" applyNumberFormat="1" applyFont="1" applyFill="1" applyBorder="1" applyAlignment="1">
      <alignment horizontal="right" wrapText="1"/>
    </xf>
    <xf numFmtId="171" fontId="5" fillId="3" borderId="11" xfId="2" applyNumberFormat="1" applyFont="1" applyFill="1" applyBorder="1" applyAlignment="1">
      <alignment horizontal="right" wrapText="1"/>
    </xf>
    <xf numFmtId="165" fontId="5" fillId="3" borderId="11" xfId="1" applyNumberFormat="1" applyFont="1" applyFill="1" applyBorder="1"/>
    <xf numFmtId="171" fontId="31" fillId="0" borderId="12" xfId="2" applyNumberFormat="1" applyFont="1" applyFill="1" applyBorder="1" applyAlignment="1">
      <alignment horizontal="center" wrapText="1"/>
    </xf>
    <xf numFmtId="171" fontId="5" fillId="0" borderId="12" xfId="2" applyNumberFormat="1" applyFont="1" applyFill="1" applyBorder="1" applyAlignment="1">
      <alignment horizontal="center"/>
    </xf>
    <xf numFmtId="10" fontId="54" fillId="7" borderId="3" xfId="4" applyNumberFormat="1" applyFont="1" applyFill="1" applyBorder="1" applyAlignment="1">
      <alignment wrapText="1"/>
    </xf>
    <xf numFmtId="164" fontId="54" fillId="7" borderId="3" xfId="1" applyNumberFormat="1" applyFont="1" applyFill="1" applyBorder="1"/>
    <xf numFmtId="164" fontId="4" fillId="0" borderId="28" xfId="1" applyNumberFormat="1" applyFont="1" applyBorder="1" applyAlignment="1">
      <alignment horizontal="right" wrapText="1"/>
    </xf>
    <xf numFmtId="164" fontId="5" fillId="0" borderId="13" xfId="1" applyNumberFormat="1" applyFont="1" applyFill="1" applyBorder="1" applyAlignment="1">
      <alignment horizontal="right"/>
    </xf>
    <xf numFmtId="164" fontId="5" fillId="4" borderId="13" xfId="1" applyNumberFormat="1" applyFont="1" applyFill="1" applyBorder="1"/>
    <xf numFmtId="164" fontId="59" fillId="0" borderId="0" xfId="1" applyNumberFormat="1" applyFont="1" applyFill="1"/>
    <xf numFmtId="164" fontId="35" fillId="0" borderId="9" xfId="1" applyNumberFormat="1" applyFont="1" applyFill="1" applyBorder="1" applyAlignment="1">
      <alignment horizontal="center" vertical="center" wrapText="1"/>
    </xf>
    <xf numFmtId="0" fontId="60" fillId="0" borderId="0" xfId="0" applyFont="1" applyAlignment="1">
      <alignment horizontal="right" vertical="center"/>
    </xf>
    <xf numFmtId="164" fontId="61" fillId="0" borderId="0" xfId="1" applyNumberFormat="1" applyFont="1" applyFill="1"/>
    <xf numFmtId="164" fontId="5" fillId="0" borderId="1" xfId="1" applyNumberFormat="1" applyFont="1" applyBorder="1" applyAlignment="1">
      <alignment horizontal="center" vertical="center" wrapText="1"/>
    </xf>
    <xf numFmtId="164" fontId="4" fillId="0" borderId="3" xfId="1" applyNumberFormat="1" applyFont="1" applyBorder="1" applyAlignment="1">
      <alignment horizontal="center"/>
    </xf>
    <xf numFmtId="43" fontId="53" fillId="7" borderId="3" xfId="1" applyFont="1" applyFill="1" applyBorder="1"/>
    <xf numFmtId="164" fontId="50" fillId="0" borderId="0" xfId="1" applyNumberFormat="1" applyFont="1" applyFill="1"/>
    <xf numFmtId="164" fontId="49" fillId="8" borderId="0" xfId="1" applyNumberFormat="1" applyFont="1" applyFill="1" applyBorder="1"/>
    <xf numFmtId="164" fontId="36" fillId="0" borderId="0" xfId="1" applyNumberFormat="1" applyFont="1" applyAlignment="1">
      <alignment horizontal="left"/>
    </xf>
    <xf numFmtId="164" fontId="38" fillId="0" borderId="0" xfId="1" applyNumberFormat="1" applyFont="1" applyFill="1" applyBorder="1"/>
    <xf numFmtId="164" fontId="63" fillId="0" borderId="0" xfId="1" applyNumberFormat="1" applyFont="1" applyFill="1" applyBorder="1"/>
    <xf numFmtId="164" fontId="24" fillId="0" borderId="0" xfId="1" applyNumberFormat="1" applyFont="1" applyAlignment="1">
      <alignment wrapText="1"/>
    </xf>
    <xf numFmtId="164" fontId="56" fillId="7" borderId="0" xfId="1" applyNumberFormat="1" applyFont="1" applyFill="1" applyAlignment="1">
      <alignment horizontal="center" vertical="center" wrapText="1"/>
    </xf>
    <xf numFmtId="164" fontId="56" fillId="7" borderId="12" xfId="1" applyNumberFormat="1" applyFont="1" applyFill="1" applyBorder="1" applyAlignment="1">
      <alignment horizontal="center" vertical="center" wrapText="1"/>
    </xf>
    <xf numFmtId="164" fontId="57" fillId="7" borderId="0" xfId="1" applyNumberFormat="1" applyFont="1" applyFill="1" applyAlignment="1">
      <alignment horizontal="center" vertical="top" wrapText="1"/>
    </xf>
    <xf numFmtId="0" fontId="58" fillId="7" borderId="0" xfId="0" applyFont="1" applyFill="1" applyAlignment="1">
      <alignment horizontal="center" vertical="top" wrapText="1"/>
    </xf>
    <xf numFmtId="164" fontId="29" fillId="7" borderId="0" xfId="1" applyNumberFormat="1" applyFont="1" applyFill="1" applyAlignment="1">
      <alignment horizontal="center" vertical="top" wrapText="1"/>
    </xf>
    <xf numFmtId="0" fontId="30" fillId="7" borderId="0" xfId="0" applyFont="1" applyFill="1" applyAlignment="1">
      <alignment horizontal="center" vertical="top" wrapText="1"/>
    </xf>
    <xf numFmtId="164" fontId="26" fillId="0" borderId="0" xfId="1" applyNumberFormat="1" applyFont="1" applyAlignment="1">
      <alignment wrapText="1"/>
    </xf>
    <xf numFmtId="164" fontId="23" fillId="0" borderId="0" xfId="1" applyNumberFormat="1" applyFont="1" applyBorder="1" applyAlignment="1">
      <alignment horizontal="right" wrapText="1"/>
    </xf>
    <xf numFmtId="0" fontId="20" fillId="0" borderId="0" xfId="0" applyFont="1" applyAlignment="1">
      <alignment horizontal="right" wrapText="1"/>
    </xf>
    <xf numFmtId="164" fontId="12" fillId="7" borderId="0" xfId="1" applyNumberFormat="1" applyFont="1" applyFill="1" applyAlignment="1">
      <alignment horizontal="center" vertical="top" wrapText="1"/>
    </xf>
    <xf numFmtId="0" fontId="22" fillId="7" borderId="0" xfId="0" applyFont="1" applyFill="1" applyAlignment="1">
      <alignment horizontal="center" vertical="top" wrapText="1"/>
    </xf>
    <xf numFmtId="164" fontId="64" fillId="0" borderId="0" xfId="1" applyNumberFormat="1" applyFont="1" applyFill="1" applyAlignment="1">
      <alignment horizontal="center" wrapText="1"/>
    </xf>
    <xf numFmtId="164" fontId="64" fillId="0" borderId="31" xfId="1" applyNumberFormat="1" applyFont="1" applyFill="1" applyBorder="1" applyAlignment="1">
      <alignment horizontal="center" wrapText="1"/>
    </xf>
    <xf numFmtId="164" fontId="24" fillId="0" borderId="0" xfId="1" applyNumberFormat="1" applyFont="1" applyAlignment="1">
      <alignment horizontal="center" wrapText="1"/>
    </xf>
    <xf numFmtId="0" fontId="65" fillId="9" borderId="0" xfId="6" applyFont="1" applyFill="1" applyAlignment="1">
      <alignment horizontal="center" vertical="center" textRotation="90"/>
    </xf>
    <xf numFmtId="0" fontId="66" fillId="0" borderId="0" xfId="6" applyFont="1" applyAlignment="1">
      <alignment vertical="center" wrapText="1"/>
    </xf>
    <xf numFmtId="0" fontId="66" fillId="0" borderId="0" xfId="6" applyFont="1" applyAlignment="1">
      <alignment wrapText="1"/>
    </xf>
    <xf numFmtId="0" fontId="68" fillId="0" borderId="0" xfId="6" applyFont="1" applyAlignment="1">
      <alignment wrapText="1"/>
    </xf>
    <xf numFmtId="0" fontId="71" fillId="0" borderId="0" xfId="6" applyFont="1" applyAlignment="1">
      <alignment wrapText="1"/>
    </xf>
    <xf numFmtId="0" fontId="72" fillId="0" borderId="0" xfId="6" applyFont="1" applyAlignment="1">
      <alignment wrapText="1"/>
    </xf>
    <xf numFmtId="0" fontId="74" fillId="0" borderId="0" xfId="8" applyFont="1" applyAlignment="1">
      <alignment horizontal="right" vertical="center"/>
    </xf>
    <xf numFmtId="0" fontId="6" fillId="0" borderId="39" xfId="6" applyBorder="1" applyAlignment="1"/>
    <xf numFmtId="0" fontId="6" fillId="0" borderId="0" xfId="6" applyBorder="1" applyAlignment="1"/>
    <xf numFmtId="0" fontId="6" fillId="0" borderId="38" xfId="6" applyBorder="1" applyAlignment="1"/>
    <xf numFmtId="0" fontId="6" fillId="0" borderId="36" xfId="6" applyBorder="1" applyAlignment="1"/>
    <xf numFmtId="0" fontId="6" fillId="0" borderId="37" xfId="6" applyBorder="1" applyAlignment="1"/>
    <xf numFmtId="0" fontId="67" fillId="0" borderId="0" xfId="6" applyFont="1" applyAlignment="1"/>
    <xf numFmtId="0" fontId="68" fillId="0" borderId="0" xfId="6" applyFont="1" applyFill="1" applyBorder="1" applyAlignment="1">
      <alignment wrapText="1"/>
    </xf>
    <xf numFmtId="0" fontId="70" fillId="0" borderId="0" xfId="6" applyFont="1" applyFill="1" applyBorder="1" applyAlignment="1" applyProtection="1">
      <alignment horizontal="left" wrapText="1"/>
      <protection locked="0"/>
    </xf>
    <xf numFmtId="0" fontId="71" fillId="0" borderId="0" xfId="6" applyFont="1" applyFill="1" applyBorder="1" applyAlignment="1">
      <alignment wrapText="1"/>
    </xf>
    <xf numFmtId="0" fontId="70" fillId="0" borderId="0" xfId="6" applyFont="1" applyFill="1" applyBorder="1" applyAlignment="1" applyProtection="1">
      <alignment horizontal="left" wrapText="1"/>
      <protection locked="0"/>
    </xf>
    <xf numFmtId="0" fontId="76" fillId="0" borderId="0" xfId="6" applyFont="1" applyFill="1" applyBorder="1" applyAlignment="1">
      <alignment horizontal="left" wrapText="1"/>
    </xf>
    <xf numFmtId="0" fontId="69" fillId="0" borderId="0" xfId="6" applyFont="1" applyFill="1" applyBorder="1" applyAlignment="1">
      <alignment horizontal="left" wrapText="1"/>
    </xf>
    <xf numFmtId="0" fontId="69" fillId="10" borderId="0" xfId="6" applyFont="1" applyFill="1" applyBorder="1" applyAlignment="1">
      <alignment horizontal="left" wrapText="1"/>
    </xf>
    <xf numFmtId="0" fontId="71" fillId="0" borderId="0" xfId="6" applyFont="1" applyBorder="1" applyAlignment="1">
      <alignment wrapText="1"/>
    </xf>
    <xf numFmtId="0" fontId="78" fillId="12" borderId="0" xfId="6" applyFont="1" applyFill="1" applyBorder="1" applyAlignment="1">
      <alignment horizontal="center" wrapText="1"/>
    </xf>
    <xf numFmtId="0" fontId="77" fillId="11" borderId="0" xfId="6" applyFont="1" applyFill="1" applyBorder="1" applyAlignment="1">
      <alignment horizontal="left" wrapText="1"/>
    </xf>
    <xf numFmtId="0" fontId="78" fillId="12" borderId="0" xfId="6" applyFont="1" applyFill="1" applyBorder="1" applyAlignment="1">
      <alignment horizontal="left" wrapText="1"/>
    </xf>
    <xf numFmtId="0" fontId="71" fillId="0" borderId="0" xfId="0" applyFont="1" applyAlignment="1">
      <alignment wrapText="1"/>
    </xf>
    <xf numFmtId="0" fontId="70" fillId="0" borderId="0" xfId="0" applyFont="1" applyAlignment="1">
      <alignment wrapText="1"/>
    </xf>
    <xf numFmtId="164" fontId="79" fillId="11" borderId="35" xfId="1" applyNumberFormat="1" applyFont="1" applyFill="1" applyBorder="1" applyAlignment="1">
      <alignment horizontal="center" vertical="center"/>
    </xf>
    <xf numFmtId="164" fontId="79" fillId="11" borderId="0" xfId="1" applyNumberFormat="1" applyFont="1" applyFill="1" applyAlignment="1">
      <alignment horizontal="center" vertical="center"/>
    </xf>
    <xf numFmtId="164" fontId="79" fillId="11" borderId="0" xfId="1" applyNumberFormat="1" applyFont="1" applyFill="1" applyBorder="1" applyAlignment="1">
      <alignment horizontal="center" vertical="center"/>
    </xf>
    <xf numFmtId="164" fontId="80" fillId="0" borderId="0" xfId="1" applyNumberFormat="1" applyFont="1" applyFill="1" applyAlignment="1">
      <alignment vertical="center"/>
    </xf>
  </cellXfs>
  <cellStyles count="9">
    <cellStyle name="Comma" xfId="1" builtinId="3"/>
    <cellStyle name="Comma 2" xfId="7" xr:uid="{7BEC7ECB-5138-0747-AEF3-77406C2DE383}"/>
    <cellStyle name="Currency" xfId="2" builtinId="4"/>
    <cellStyle name="Followed Hyperlink" xfId="5" builtinId="9" hidden="1"/>
    <cellStyle name="Hyperlink" xfId="3" builtinId="8"/>
    <cellStyle name="Hyperlink 2" xfId="8" xr:uid="{B2AED7E8-10CC-EE4D-8C04-F539405FF939}"/>
    <cellStyle name="Normal" xfId="0" builtinId="0"/>
    <cellStyle name="Normal 2" xfId="6" xr:uid="{F804176B-A0EA-3E48-98F6-3AF24DF422F0}"/>
    <cellStyle name="Percent" xfId="4" builtinId="5"/>
  </cellStyles>
  <dxfs count="0"/>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96969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CC"/>
      <rgbColor rgb="00CCECFF"/>
      <rgbColor rgb="00FFCCCC"/>
      <rgbColor rgb="00FFCCFF"/>
      <rgbColor rgb="00FFFFCC"/>
      <rgbColor rgb="003366FF"/>
      <rgbColor rgb="0033CCCC"/>
      <rgbColor rgb="0099CC00"/>
      <rgbColor rgb="00FFCC00"/>
      <rgbColor rgb="00FF9900"/>
      <rgbColor rgb="00FF6600"/>
      <rgbColor rgb="00666699"/>
      <rgbColor rgb="00B2B2B2"/>
      <rgbColor rgb="00003366"/>
      <rgbColor rgb="00339966"/>
      <rgbColor rgb="00003300"/>
      <rgbColor rgb="00333300"/>
      <rgbColor rgb="00993300"/>
      <rgbColor rgb="00993366"/>
      <rgbColor rgb="00333399"/>
      <rgbColor rgb="00333333"/>
    </indexedColors>
    <mruColors>
      <color rgb="FF035C63"/>
      <color rgb="FFECF6F6"/>
      <color rgb="FF00457A"/>
      <color rgb="FFFFD7D6"/>
      <color rgb="FFCA6D54"/>
      <color rgb="FFDC6842"/>
      <color rgb="FFF9FFAD"/>
      <color rgb="FFFFFD85"/>
      <color rgb="FFFFFD78"/>
      <color rgb="FFFFF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6642100</xdr:colOff>
      <xdr:row>0</xdr:row>
      <xdr:rowOff>677494</xdr:rowOff>
    </xdr:to>
    <xdr:pic>
      <xdr:nvPicPr>
        <xdr:cNvPr id="3" name="Picture 2">
          <a:extLst>
            <a:ext uri="{FF2B5EF4-FFF2-40B4-BE49-F238E27FC236}">
              <a16:creationId xmlns:a16="http://schemas.microsoft.com/office/drawing/2014/main" id="{AE86D2DF-6B9B-EAA1-7B61-1E60A77EB030}"/>
            </a:ext>
          </a:extLst>
        </xdr:cNvPr>
        <xdr:cNvPicPr>
          <a:picLocks noChangeAspect="1"/>
        </xdr:cNvPicPr>
      </xdr:nvPicPr>
      <xdr:blipFill>
        <a:blip xmlns:r="http://schemas.openxmlformats.org/officeDocument/2006/relationships" r:embed="rId1"/>
        <a:stretch>
          <a:fillRect/>
        </a:stretch>
      </xdr:blipFill>
      <xdr:spPr>
        <a:xfrm>
          <a:off x="609600" y="0"/>
          <a:ext cx="6642100" cy="677494"/>
        </a:xfrm>
        <a:prstGeom prst="rect">
          <a:avLst/>
        </a:prstGeom>
      </xdr:spPr>
    </xdr:pic>
    <xdr:clientData/>
  </xdr:twoCellAnchor>
</xdr:wsDr>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rec.org/creative-commons-attribution-4-0-international-lice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639AB-9684-0649-B95D-E9803DC722ED}">
  <sheetPr>
    <pageSetUpPr fitToPage="1"/>
  </sheetPr>
  <dimension ref="A1:Y64"/>
  <sheetViews>
    <sheetView showGridLines="0" tabSelected="1" workbookViewId="0">
      <selection sqref="A1:B61"/>
    </sheetView>
  </sheetViews>
  <sheetFormatPr baseColWidth="10" defaultColWidth="8.83203125" defaultRowHeight="13"/>
  <cols>
    <col min="1" max="1" width="4.1640625" style="434" customWidth="1"/>
    <col min="2" max="2" width="3.83203125" style="434" customWidth="1"/>
    <col min="3" max="3" width="235" style="434" customWidth="1"/>
    <col min="4" max="4" width="9.6640625" style="434" customWidth="1"/>
    <col min="5" max="5" width="21.83203125" style="434" customWidth="1"/>
    <col min="6" max="16384" width="8.83203125" style="434"/>
  </cols>
  <sheetData>
    <row r="1" spans="1:25" ht="68" customHeight="1">
      <c r="A1" s="424"/>
      <c r="B1" s="424"/>
      <c r="C1" s="425"/>
      <c r="D1" s="426"/>
      <c r="E1" s="426"/>
      <c r="F1" s="426"/>
      <c r="G1" s="426"/>
      <c r="H1" s="426"/>
      <c r="I1" s="426"/>
      <c r="J1" s="431"/>
      <c r="K1" s="431"/>
      <c r="L1" s="431"/>
      <c r="M1" s="431"/>
      <c r="N1" s="431"/>
      <c r="O1" s="431"/>
      <c r="P1" s="431"/>
      <c r="Q1" s="431"/>
      <c r="R1" s="431"/>
      <c r="S1" s="431"/>
      <c r="T1" s="431"/>
      <c r="U1" s="431"/>
      <c r="V1" s="431"/>
      <c r="W1" s="431"/>
      <c r="X1" s="431"/>
      <c r="Y1" s="433"/>
    </row>
    <row r="2" spans="1:25" ht="56">
      <c r="A2" s="424"/>
      <c r="B2" s="424"/>
      <c r="C2" s="436" t="s">
        <v>227</v>
      </c>
      <c r="D2" s="436"/>
      <c r="E2" s="436"/>
      <c r="F2" s="436"/>
      <c r="G2" s="436"/>
      <c r="H2" s="436"/>
      <c r="I2" s="436"/>
      <c r="J2" s="432"/>
      <c r="K2" s="432"/>
      <c r="L2" s="432"/>
      <c r="M2" s="432"/>
      <c r="N2" s="432"/>
      <c r="O2" s="432"/>
      <c r="P2" s="432"/>
      <c r="Q2" s="432"/>
      <c r="R2" s="432"/>
      <c r="S2" s="432"/>
      <c r="T2" s="432"/>
      <c r="U2" s="432"/>
      <c r="V2" s="432"/>
      <c r="W2" s="432"/>
      <c r="X2" s="432"/>
      <c r="Y2" s="435"/>
    </row>
    <row r="3" spans="1:25" ht="16">
      <c r="A3" s="424"/>
      <c r="B3" s="424"/>
      <c r="C3" s="441" t="s">
        <v>228</v>
      </c>
      <c r="D3" s="437"/>
      <c r="E3" s="437"/>
      <c r="F3" s="437"/>
      <c r="G3" s="427"/>
      <c r="H3" s="427"/>
      <c r="I3" s="427"/>
      <c r="J3" s="432"/>
      <c r="K3" s="432"/>
      <c r="L3" s="432"/>
      <c r="M3" s="432"/>
      <c r="N3" s="432"/>
      <c r="O3" s="432"/>
      <c r="P3" s="432"/>
      <c r="Q3" s="432"/>
      <c r="R3" s="432"/>
      <c r="S3" s="432"/>
      <c r="T3" s="432"/>
      <c r="U3" s="432"/>
      <c r="V3" s="432"/>
      <c r="W3" s="432"/>
      <c r="X3" s="432"/>
      <c r="Y3" s="435"/>
    </row>
    <row r="4" spans="1:25" ht="22">
      <c r="A4" s="424"/>
      <c r="B4" s="424"/>
      <c r="C4" s="442"/>
      <c r="D4" s="438"/>
      <c r="E4" s="438"/>
      <c r="F4" s="439"/>
      <c r="G4" s="428"/>
      <c r="H4" s="428"/>
      <c r="I4" s="427"/>
      <c r="J4" s="432"/>
      <c r="K4" s="432"/>
      <c r="L4" s="432"/>
      <c r="M4" s="432"/>
      <c r="N4" s="432"/>
      <c r="O4" s="432"/>
      <c r="P4" s="432"/>
      <c r="Q4" s="432"/>
      <c r="R4" s="432"/>
      <c r="S4" s="432"/>
      <c r="T4" s="432"/>
      <c r="U4" s="432"/>
      <c r="V4" s="432"/>
      <c r="W4" s="432"/>
      <c r="X4" s="432"/>
      <c r="Y4" s="435"/>
    </row>
    <row r="5" spans="1:25" ht="23">
      <c r="A5" s="424"/>
      <c r="B5" s="424"/>
      <c r="C5" s="443" t="s">
        <v>229</v>
      </c>
      <c r="D5" s="440"/>
      <c r="E5" s="440"/>
      <c r="F5" s="439"/>
      <c r="G5" s="428"/>
      <c r="H5" s="428"/>
      <c r="I5" s="427"/>
      <c r="J5" s="432"/>
      <c r="K5" s="432"/>
      <c r="L5" s="432"/>
      <c r="M5" s="432"/>
      <c r="N5" s="432"/>
      <c r="O5" s="432"/>
      <c r="P5" s="432"/>
      <c r="Q5" s="432"/>
      <c r="R5" s="432"/>
      <c r="S5" s="432"/>
      <c r="T5" s="432"/>
      <c r="U5" s="432"/>
      <c r="V5" s="432"/>
      <c r="W5" s="432"/>
      <c r="X5" s="432"/>
      <c r="Y5" s="435"/>
    </row>
    <row r="6" spans="1:25" ht="64" customHeight="1">
      <c r="A6" s="424"/>
      <c r="B6" s="424"/>
      <c r="C6" s="441" t="s">
        <v>270</v>
      </c>
      <c r="D6" s="438"/>
      <c r="E6" s="438"/>
      <c r="F6" s="439"/>
      <c r="G6" s="428"/>
      <c r="H6" s="428"/>
      <c r="I6" s="427"/>
      <c r="J6" s="432"/>
      <c r="K6" s="432"/>
      <c r="L6" s="432"/>
      <c r="M6" s="432"/>
      <c r="N6" s="432"/>
      <c r="O6" s="432"/>
      <c r="P6" s="432"/>
      <c r="Q6" s="432"/>
      <c r="R6" s="432"/>
      <c r="S6" s="432"/>
      <c r="T6" s="432"/>
      <c r="U6" s="432"/>
      <c r="V6" s="432"/>
      <c r="W6" s="432"/>
      <c r="X6" s="432"/>
      <c r="Y6" s="435"/>
    </row>
    <row r="7" spans="1:25">
      <c r="A7" s="424"/>
      <c r="B7" s="424"/>
      <c r="C7" s="432"/>
      <c r="D7" s="432"/>
      <c r="E7" s="432"/>
      <c r="F7" s="432"/>
      <c r="G7" s="432"/>
      <c r="H7" s="432"/>
      <c r="I7" s="432"/>
      <c r="J7" s="432"/>
      <c r="K7" s="432"/>
      <c r="L7" s="432"/>
      <c r="M7" s="432"/>
      <c r="N7" s="432"/>
      <c r="O7" s="432"/>
      <c r="P7" s="432"/>
      <c r="Q7" s="432"/>
      <c r="R7" s="432"/>
      <c r="S7" s="432"/>
      <c r="T7" s="432"/>
      <c r="U7" s="432"/>
      <c r="V7" s="432"/>
      <c r="W7" s="432"/>
      <c r="X7" s="432"/>
      <c r="Y7" s="435"/>
    </row>
    <row r="8" spans="1:25" ht="23">
      <c r="A8" s="424"/>
      <c r="B8" s="424"/>
      <c r="C8" s="443" t="s">
        <v>230</v>
      </c>
      <c r="D8" s="432"/>
      <c r="E8" s="432"/>
      <c r="F8" s="432"/>
      <c r="G8" s="432"/>
      <c r="H8" s="432"/>
      <c r="I8" s="432"/>
      <c r="J8" s="432"/>
      <c r="K8" s="432"/>
      <c r="L8" s="432"/>
      <c r="M8" s="432"/>
      <c r="N8" s="432"/>
      <c r="O8" s="432"/>
      <c r="P8" s="432"/>
      <c r="Q8" s="432"/>
      <c r="R8" s="432"/>
      <c r="S8" s="432"/>
      <c r="T8" s="432"/>
      <c r="U8" s="432"/>
      <c r="V8" s="432"/>
      <c r="W8" s="432"/>
      <c r="X8" s="432"/>
      <c r="Y8" s="435"/>
    </row>
    <row r="9" spans="1:25" ht="32">
      <c r="A9" s="424"/>
      <c r="B9" s="424"/>
      <c r="C9" s="441" t="s">
        <v>231</v>
      </c>
      <c r="D9" s="432"/>
      <c r="E9" s="432"/>
      <c r="F9" s="432"/>
      <c r="G9" s="432"/>
      <c r="H9" s="432"/>
      <c r="I9" s="432"/>
      <c r="J9" s="432"/>
      <c r="K9" s="432"/>
      <c r="L9" s="432"/>
      <c r="M9" s="432"/>
      <c r="N9" s="432"/>
      <c r="O9" s="432"/>
      <c r="P9" s="432"/>
      <c r="Q9" s="432"/>
      <c r="R9" s="432"/>
      <c r="S9" s="432"/>
      <c r="T9" s="432"/>
      <c r="U9" s="432"/>
      <c r="V9" s="432"/>
      <c r="W9" s="432"/>
      <c r="X9" s="432"/>
      <c r="Y9" s="435"/>
    </row>
    <row r="10" spans="1:25">
      <c r="A10" s="424"/>
      <c r="B10" s="424"/>
      <c r="C10" s="432"/>
      <c r="D10" s="432"/>
      <c r="E10" s="432"/>
      <c r="F10" s="432"/>
      <c r="G10" s="432"/>
      <c r="H10" s="432"/>
      <c r="I10" s="432"/>
      <c r="J10" s="432"/>
      <c r="K10" s="432"/>
      <c r="L10" s="432"/>
      <c r="M10" s="432"/>
      <c r="N10" s="432"/>
      <c r="O10" s="432"/>
      <c r="P10" s="432"/>
      <c r="Q10" s="432"/>
      <c r="R10" s="432"/>
      <c r="S10" s="432"/>
      <c r="T10" s="432"/>
      <c r="U10" s="432"/>
      <c r="V10" s="432"/>
      <c r="W10" s="432"/>
      <c r="X10" s="432"/>
      <c r="Y10" s="435"/>
    </row>
    <row r="11" spans="1:25" ht="23">
      <c r="A11" s="424"/>
      <c r="B11" s="424"/>
      <c r="C11" s="446" t="s">
        <v>232</v>
      </c>
      <c r="D11" s="432"/>
      <c r="E11" s="432"/>
      <c r="F11" s="432"/>
      <c r="G11" s="432"/>
      <c r="H11" s="432"/>
      <c r="I11" s="432"/>
      <c r="J11" s="432"/>
      <c r="K11" s="432"/>
      <c r="L11" s="432"/>
      <c r="M11" s="432"/>
      <c r="N11" s="432"/>
      <c r="O11" s="432"/>
      <c r="P11" s="432"/>
      <c r="Q11" s="432"/>
      <c r="R11" s="432"/>
      <c r="S11" s="432"/>
      <c r="T11" s="432"/>
      <c r="U11" s="432"/>
      <c r="V11" s="432"/>
      <c r="W11" s="432"/>
      <c r="X11" s="432"/>
      <c r="Y11" s="435"/>
    </row>
    <row r="12" spans="1:25" ht="32">
      <c r="A12" s="424"/>
      <c r="B12" s="424"/>
      <c r="C12" s="441" t="s">
        <v>231</v>
      </c>
      <c r="D12" s="432"/>
      <c r="E12" s="432"/>
      <c r="F12" s="432"/>
      <c r="G12" s="432"/>
      <c r="H12" s="432"/>
      <c r="I12" s="432"/>
      <c r="J12" s="432"/>
      <c r="K12" s="432"/>
      <c r="L12" s="432"/>
      <c r="M12" s="432"/>
      <c r="N12" s="432"/>
      <c r="O12" s="432"/>
      <c r="P12" s="432"/>
      <c r="Q12" s="432"/>
      <c r="R12" s="432"/>
      <c r="S12" s="432"/>
      <c r="T12" s="432"/>
      <c r="U12" s="432"/>
      <c r="V12" s="432"/>
      <c r="W12" s="432"/>
      <c r="X12" s="432"/>
      <c r="Y12" s="435"/>
    </row>
    <row r="13" spans="1:25" ht="23">
      <c r="A13" s="424"/>
      <c r="B13" s="424"/>
      <c r="C13" s="446" t="s">
        <v>233</v>
      </c>
      <c r="F13" s="432"/>
      <c r="G13" s="432"/>
      <c r="H13" s="432"/>
      <c r="I13" s="432"/>
      <c r="J13" s="432"/>
      <c r="K13" s="432"/>
      <c r="L13" s="432"/>
      <c r="M13" s="432"/>
      <c r="N13" s="432"/>
      <c r="O13" s="432"/>
      <c r="P13" s="432"/>
      <c r="Q13" s="432"/>
      <c r="R13" s="432"/>
      <c r="S13" s="432"/>
      <c r="T13" s="432"/>
      <c r="U13" s="432"/>
      <c r="V13" s="432"/>
      <c r="W13" s="432"/>
      <c r="X13" s="432"/>
      <c r="Y13" s="435"/>
    </row>
    <row r="14" spans="1:25" ht="16">
      <c r="A14" s="424"/>
      <c r="B14" s="424"/>
      <c r="C14" s="441" t="s">
        <v>236</v>
      </c>
      <c r="D14" s="432"/>
      <c r="E14" s="432"/>
      <c r="F14" s="432"/>
      <c r="G14" s="432"/>
      <c r="H14" s="432"/>
      <c r="I14" s="432"/>
      <c r="J14" s="432"/>
      <c r="K14" s="432"/>
      <c r="L14" s="432"/>
      <c r="M14" s="432"/>
      <c r="N14" s="432"/>
      <c r="O14" s="432"/>
      <c r="P14" s="432"/>
      <c r="Q14" s="432"/>
      <c r="R14" s="432"/>
      <c r="S14" s="432"/>
      <c r="T14" s="432"/>
      <c r="U14" s="432"/>
      <c r="V14" s="432"/>
      <c r="W14" s="432"/>
      <c r="X14" s="432"/>
      <c r="Y14" s="435"/>
    </row>
    <row r="15" spans="1:25" ht="23">
      <c r="A15" s="424"/>
      <c r="B15" s="424"/>
      <c r="C15" s="446" t="s">
        <v>234</v>
      </c>
      <c r="E15" s="432"/>
      <c r="F15" s="432"/>
      <c r="G15" s="432"/>
      <c r="H15" s="432"/>
      <c r="I15" s="432"/>
      <c r="J15" s="432"/>
      <c r="K15" s="432"/>
      <c r="L15" s="432"/>
      <c r="M15" s="432"/>
      <c r="N15" s="432"/>
      <c r="O15" s="432"/>
      <c r="P15" s="432"/>
      <c r="Q15" s="432"/>
      <c r="R15" s="432"/>
      <c r="S15" s="432"/>
      <c r="T15" s="432"/>
      <c r="U15" s="432"/>
      <c r="V15" s="432"/>
      <c r="W15" s="432"/>
      <c r="X15" s="432"/>
      <c r="Y15" s="435"/>
    </row>
    <row r="16" spans="1:25" ht="23">
      <c r="A16" s="424"/>
      <c r="B16" s="424"/>
      <c r="C16" s="447" t="s">
        <v>238</v>
      </c>
      <c r="D16" s="432"/>
      <c r="E16" s="432"/>
      <c r="F16" s="432"/>
      <c r="G16" s="432"/>
      <c r="H16" s="432"/>
      <c r="I16" s="432"/>
      <c r="J16" s="432"/>
      <c r="K16" s="432"/>
      <c r="L16" s="432"/>
      <c r="M16" s="432"/>
      <c r="N16" s="432"/>
      <c r="O16" s="432"/>
      <c r="P16" s="432"/>
      <c r="Q16" s="432"/>
      <c r="R16" s="432"/>
      <c r="S16" s="432"/>
      <c r="T16" s="432"/>
      <c r="U16" s="432"/>
      <c r="V16" s="432"/>
      <c r="W16" s="432"/>
      <c r="X16" s="432"/>
      <c r="Y16" s="435"/>
    </row>
    <row r="17" spans="1:25" ht="35" customHeight="1">
      <c r="A17" s="424"/>
      <c r="B17" s="424"/>
      <c r="C17" s="441" t="s">
        <v>237</v>
      </c>
      <c r="D17" s="432"/>
      <c r="E17" s="432"/>
      <c r="F17" s="432"/>
      <c r="G17" s="432"/>
      <c r="H17" s="432"/>
      <c r="I17" s="432"/>
      <c r="J17" s="432"/>
      <c r="K17" s="432"/>
      <c r="L17" s="432"/>
      <c r="M17" s="432"/>
      <c r="N17" s="432"/>
      <c r="O17" s="432"/>
      <c r="P17" s="432"/>
      <c r="Q17" s="432"/>
      <c r="R17" s="432"/>
      <c r="S17" s="432"/>
      <c r="T17" s="432"/>
      <c r="U17" s="432"/>
      <c r="V17" s="432"/>
      <c r="W17" s="432"/>
      <c r="X17" s="432"/>
      <c r="Y17" s="435"/>
    </row>
    <row r="18" spans="1:25" ht="23">
      <c r="A18" s="424"/>
      <c r="B18" s="424"/>
      <c r="C18" s="446" t="s">
        <v>235</v>
      </c>
      <c r="D18" s="432"/>
      <c r="E18" s="432"/>
      <c r="F18" s="432"/>
      <c r="G18" s="432"/>
      <c r="H18" s="432"/>
      <c r="I18" s="432"/>
      <c r="J18" s="432"/>
      <c r="K18" s="432"/>
      <c r="L18" s="432"/>
      <c r="M18" s="432"/>
      <c r="N18" s="432"/>
      <c r="O18" s="432"/>
      <c r="P18" s="432"/>
      <c r="Q18" s="432"/>
      <c r="R18" s="432"/>
      <c r="S18" s="432"/>
      <c r="T18" s="432"/>
      <c r="U18" s="432"/>
      <c r="V18" s="432"/>
      <c r="W18" s="432"/>
      <c r="X18" s="432"/>
      <c r="Y18" s="435"/>
    </row>
    <row r="19" spans="1:25" ht="32">
      <c r="A19" s="424"/>
      <c r="B19" s="424"/>
      <c r="C19" s="441" t="s">
        <v>239</v>
      </c>
      <c r="D19" s="432"/>
      <c r="E19" s="432"/>
      <c r="F19" s="432"/>
      <c r="G19" s="432"/>
      <c r="H19" s="432"/>
      <c r="I19" s="432"/>
      <c r="J19" s="432"/>
      <c r="K19" s="432"/>
      <c r="L19" s="432"/>
      <c r="M19" s="432"/>
      <c r="N19" s="432"/>
      <c r="O19" s="432"/>
      <c r="P19" s="432"/>
      <c r="Q19" s="432"/>
      <c r="R19" s="432"/>
      <c r="S19" s="432"/>
      <c r="T19" s="432"/>
      <c r="U19" s="432"/>
      <c r="V19" s="432"/>
      <c r="W19" s="432"/>
      <c r="X19" s="432"/>
      <c r="Y19" s="435"/>
    </row>
    <row r="20" spans="1:25">
      <c r="A20" s="424"/>
      <c r="B20" s="424"/>
      <c r="C20" s="432"/>
      <c r="D20" s="432"/>
      <c r="E20" s="432"/>
      <c r="F20" s="432"/>
      <c r="G20" s="432"/>
      <c r="H20" s="432"/>
      <c r="I20" s="432"/>
      <c r="J20" s="432"/>
      <c r="K20" s="432"/>
      <c r="L20" s="432"/>
      <c r="M20" s="432"/>
      <c r="N20" s="432"/>
      <c r="O20" s="432"/>
      <c r="P20" s="432"/>
      <c r="Q20" s="432"/>
      <c r="R20" s="432"/>
      <c r="S20" s="432"/>
      <c r="T20" s="432"/>
      <c r="U20" s="432"/>
      <c r="V20" s="432"/>
      <c r="W20" s="432"/>
      <c r="X20" s="432"/>
      <c r="Y20" s="435"/>
    </row>
    <row r="21" spans="1:25" ht="23">
      <c r="A21" s="424"/>
      <c r="B21" s="424"/>
      <c r="C21" s="443" t="s">
        <v>240</v>
      </c>
      <c r="D21" s="432"/>
      <c r="E21" s="432"/>
      <c r="F21" s="432"/>
      <c r="G21" s="432"/>
      <c r="H21" s="432"/>
      <c r="I21" s="432"/>
      <c r="J21" s="432"/>
      <c r="K21" s="432"/>
      <c r="L21" s="432"/>
      <c r="M21" s="432"/>
      <c r="N21" s="432"/>
      <c r="O21" s="432"/>
      <c r="P21" s="432"/>
      <c r="Q21" s="432"/>
      <c r="R21" s="432"/>
      <c r="S21" s="432"/>
      <c r="T21" s="432"/>
      <c r="U21" s="432"/>
      <c r="V21" s="432"/>
      <c r="W21" s="432"/>
      <c r="X21" s="432"/>
      <c r="Y21" s="435"/>
    </row>
    <row r="22" spans="1:25" ht="32">
      <c r="A22" s="424"/>
      <c r="B22" s="424"/>
      <c r="C22" s="441" t="s">
        <v>241</v>
      </c>
      <c r="D22" s="432"/>
      <c r="E22" s="432"/>
      <c r="F22" s="432"/>
      <c r="G22" s="432"/>
      <c r="H22" s="432"/>
      <c r="I22" s="432"/>
      <c r="J22" s="432"/>
      <c r="K22" s="432"/>
      <c r="L22" s="432"/>
      <c r="M22" s="432"/>
      <c r="N22" s="432"/>
      <c r="O22" s="432"/>
      <c r="P22" s="432"/>
      <c r="Q22" s="432"/>
      <c r="R22" s="432"/>
      <c r="S22" s="432"/>
      <c r="T22" s="432"/>
      <c r="U22" s="432"/>
      <c r="V22" s="432"/>
      <c r="W22" s="432"/>
      <c r="X22" s="432"/>
      <c r="Y22" s="435"/>
    </row>
    <row r="23" spans="1:25" ht="144">
      <c r="A23" s="424"/>
      <c r="B23" s="424"/>
      <c r="C23" s="448" t="s">
        <v>260</v>
      </c>
      <c r="D23" s="432"/>
      <c r="E23" s="432"/>
      <c r="F23" s="432"/>
      <c r="G23" s="432"/>
      <c r="H23" s="432"/>
      <c r="I23" s="432"/>
      <c r="J23" s="432"/>
      <c r="K23" s="432"/>
      <c r="L23" s="432"/>
      <c r="M23" s="432"/>
      <c r="N23" s="432"/>
      <c r="O23" s="432"/>
      <c r="P23" s="432"/>
      <c r="Q23" s="432"/>
      <c r="R23" s="432"/>
      <c r="S23" s="432"/>
      <c r="T23" s="432"/>
      <c r="U23" s="432"/>
      <c r="V23" s="432"/>
      <c r="W23" s="432"/>
      <c r="X23" s="432"/>
      <c r="Y23" s="435"/>
    </row>
    <row r="24" spans="1:25" ht="23">
      <c r="A24" s="424"/>
      <c r="B24" s="424"/>
      <c r="C24" s="445" t="s">
        <v>242</v>
      </c>
      <c r="D24" s="432"/>
      <c r="E24" s="432"/>
      <c r="F24" s="432"/>
      <c r="G24" s="432"/>
      <c r="H24" s="432"/>
      <c r="I24" s="432"/>
      <c r="J24" s="432"/>
      <c r="K24" s="432"/>
      <c r="L24" s="432"/>
      <c r="M24" s="432"/>
      <c r="N24" s="432"/>
      <c r="O24" s="432"/>
      <c r="P24" s="432"/>
      <c r="Q24" s="432"/>
      <c r="R24" s="432"/>
      <c r="S24" s="432"/>
      <c r="T24" s="432"/>
      <c r="U24" s="432"/>
      <c r="V24" s="432"/>
      <c r="W24" s="432"/>
      <c r="X24" s="432"/>
      <c r="Y24" s="435"/>
    </row>
    <row r="25" spans="1:25">
      <c r="A25" s="424"/>
      <c r="B25" s="424"/>
      <c r="C25" s="432"/>
      <c r="D25" s="432"/>
      <c r="E25" s="432"/>
      <c r="F25" s="432"/>
      <c r="G25" s="432"/>
      <c r="H25" s="432"/>
      <c r="I25" s="432"/>
      <c r="J25" s="432"/>
      <c r="K25" s="432"/>
      <c r="L25" s="432"/>
      <c r="M25" s="432"/>
      <c r="N25" s="432"/>
      <c r="O25" s="432"/>
      <c r="P25" s="432"/>
      <c r="Q25" s="432"/>
      <c r="R25" s="432"/>
      <c r="S25" s="432"/>
      <c r="T25" s="432"/>
      <c r="U25" s="432"/>
      <c r="V25" s="432"/>
      <c r="W25" s="432"/>
      <c r="X25" s="432"/>
      <c r="Y25" s="435"/>
    </row>
    <row r="26" spans="1:25" ht="23">
      <c r="A26" s="424"/>
      <c r="B26" s="424"/>
      <c r="C26" s="443" t="s">
        <v>243</v>
      </c>
      <c r="D26" s="432"/>
      <c r="E26" s="432"/>
      <c r="F26" s="432"/>
      <c r="G26" s="432"/>
      <c r="H26" s="432"/>
      <c r="I26" s="432"/>
      <c r="J26" s="432"/>
      <c r="K26" s="432"/>
      <c r="L26" s="432"/>
      <c r="M26" s="432"/>
      <c r="N26" s="432"/>
      <c r="O26" s="432"/>
      <c r="P26" s="432"/>
      <c r="Q26" s="432"/>
      <c r="R26" s="432"/>
      <c r="S26" s="432"/>
      <c r="T26" s="432"/>
      <c r="U26" s="432"/>
      <c r="V26" s="432"/>
      <c r="W26" s="432"/>
      <c r="X26" s="432"/>
      <c r="Y26" s="435"/>
    </row>
    <row r="27" spans="1:25" ht="79" customHeight="1">
      <c r="A27" s="424"/>
      <c r="B27" s="424"/>
      <c r="C27" s="448" t="s">
        <v>269</v>
      </c>
      <c r="D27" s="432"/>
      <c r="E27" s="432"/>
      <c r="F27" s="432"/>
      <c r="G27" s="432"/>
      <c r="H27" s="432"/>
      <c r="I27" s="432"/>
      <c r="J27" s="432"/>
      <c r="K27" s="432"/>
      <c r="L27" s="432"/>
      <c r="M27" s="432"/>
      <c r="N27" s="432"/>
      <c r="O27" s="432"/>
      <c r="P27" s="432"/>
      <c r="Q27" s="432"/>
      <c r="R27" s="432"/>
      <c r="S27" s="432"/>
      <c r="T27" s="432"/>
      <c r="U27" s="432"/>
      <c r="V27" s="432"/>
      <c r="W27" s="432"/>
      <c r="X27" s="432"/>
      <c r="Y27" s="435"/>
    </row>
    <row r="28" spans="1:25">
      <c r="A28" s="424"/>
      <c r="B28" s="424"/>
      <c r="C28" s="432"/>
      <c r="D28" s="432"/>
      <c r="E28" s="432"/>
      <c r="F28" s="432"/>
      <c r="G28" s="432"/>
      <c r="H28" s="432"/>
      <c r="I28" s="432"/>
      <c r="J28" s="432"/>
      <c r="K28" s="432"/>
      <c r="L28" s="432"/>
      <c r="M28" s="432"/>
      <c r="N28" s="432"/>
      <c r="O28" s="432"/>
      <c r="P28" s="432"/>
      <c r="Q28" s="432"/>
      <c r="R28" s="432"/>
      <c r="S28" s="432"/>
      <c r="T28" s="432"/>
      <c r="U28" s="432"/>
      <c r="V28" s="432"/>
      <c r="W28" s="432"/>
      <c r="X28" s="432"/>
      <c r="Y28" s="435"/>
    </row>
    <row r="29" spans="1:25" ht="23">
      <c r="A29" s="424"/>
      <c r="B29" s="424"/>
      <c r="C29" s="443" t="s">
        <v>244</v>
      </c>
      <c r="D29" s="432"/>
      <c r="E29" s="432"/>
      <c r="F29" s="432"/>
      <c r="G29" s="432"/>
      <c r="H29" s="432"/>
      <c r="I29" s="432"/>
      <c r="J29" s="432"/>
      <c r="K29" s="432"/>
      <c r="L29" s="432"/>
      <c r="M29" s="432"/>
      <c r="N29" s="432"/>
      <c r="O29" s="432"/>
      <c r="P29" s="432"/>
      <c r="Q29" s="432"/>
      <c r="R29" s="432"/>
      <c r="S29" s="432"/>
      <c r="T29" s="432"/>
      <c r="U29" s="432"/>
      <c r="V29" s="432"/>
      <c r="W29" s="432"/>
      <c r="X29" s="432"/>
      <c r="Y29" s="435"/>
    </row>
    <row r="30" spans="1:25" ht="23">
      <c r="A30" s="424"/>
      <c r="B30" s="424"/>
      <c r="C30" s="446" t="s">
        <v>245</v>
      </c>
      <c r="D30" s="432"/>
      <c r="E30" s="432"/>
      <c r="F30" s="432"/>
      <c r="G30" s="432"/>
      <c r="H30" s="432"/>
      <c r="I30" s="432"/>
      <c r="J30" s="432"/>
      <c r="K30" s="432"/>
      <c r="L30" s="432"/>
      <c r="M30" s="432"/>
      <c r="N30" s="432"/>
      <c r="O30" s="432"/>
      <c r="P30" s="432"/>
      <c r="Q30" s="432"/>
      <c r="R30" s="432"/>
      <c r="S30" s="432"/>
      <c r="T30" s="432"/>
      <c r="U30" s="432"/>
      <c r="V30" s="432"/>
      <c r="W30" s="432"/>
      <c r="X30" s="432"/>
      <c r="Y30" s="435"/>
    </row>
    <row r="31" spans="1:25" ht="96">
      <c r="A31" s="424"/>
      <c r="B31" s="424"/>
      <c r="C31" s="448" t="s">
        <v>261</v>
      </c>
      <c r="D31" s="432"/>
      <c r="E31" s="432"/>
      <c r="F31" s="432"/>
      <c r="G31" s="432"/>
      <c r="H31" s="432"/>
      <c r="I31" s="432"/>
      <c r="J31" s="432"/>
      <c r="K31" s="432"/>
      <c r="L31" s="432"/>
      <c r="M31" s="432"/>
      <c r="N31" s="432"/>
      <c r="O31" s="432"/>
      <c r="P31" s="432"/>
      <c r="Q31" s="432"/>
      <c r="R31" s="432"/>
      <c r="S31" s="432"/>
      <c r="T31" s="432"/>
      <c r="U31" s="432"/>
      <c r="V31" s="432"/>
      <c r="W31" s="432"/>
      <c r="X31" s="432"/>
      <c r="Y31" s="435"/>
    </row>
    <row r="32" spans="1:25" ht="80">
      <c r="A32" s="424"/>
      <c r="B32" s="424"/>
      <c r="C32" s="448" t="s">
        <v>262</v>
      </c>
      <c r="D32" s="432"/>
      <c r="E32" s="432"/>
      <c r="F32" s="432"/>
      <c r="G32" s="432"/>
      <c r="H32" s="432"/>
      <c r="I32" s="432"/>
      <c r="J32" s="432"/>
      <c r="K32" s="432"/>
      <c r="L32" s="432"/>
      <c r="M32" s="432"/>
      <c r="N32" s="432"/>
      <c r="O32" s="432"/>
      <c r="P32" s="432"/>
      <c r="Q32" s="432"/>
      <c r="R32" s="432"/>
      <c r="S32" s="432"/>
      <c r="T32" s="432"/>
      <c r="U32" s="432"/>
      <c r="V32" s="432"/>
      <c r="W32" s="432"/>
      <c r="X32" s="432"/>
      <c r="Y32" s="435"/>
    </row>
    <row r="33" spans="1:25" ht="23">
      <c r="A33" s="424"/>
      <c r="B33" s="424"/>
      <c r="C33" s="446" t="s">
        <v>246</v>
      </c>
      <c r="D33" s="432"/>
      <c r="E33" s="432"/>
      <c r="F33" s="432"/>
      <c r="G33" s="432"/>
      <c r="H33" s="432"/>
      <c r="I33" s="432"/>
      <c r="J33" s="432"/>
      <c r="K33" s="432"/>
      <c r="L33" s="432"/>
      <c r="M33" s="432"/>
      <c r="N33" s="432"/>
      <c r="O33" s="432"/>
      <c r="P33" s="432"/>
      <c r="Q33" s="432"/>
      <c r="R33" s="432"/>
      <c r="S33" s="432"/>
      <c r="T33" s="432"/>
      <c r="U33" s="432"/>
      <c r="V33" s="432"/>
      <c r="W33" s="432"/>
      <c r="X33" s="432"/>
      <c r="Y33" s="435"/>
    </row>
    <row r="34" spans="1:25" ht="48">
      <c r="A34" s="424"/>
      <c r="B34" s="424"/>
      <c r="C34" s="444" t="s">
        <v>263</v>
      </c>
      <c r="D34" s="432"/>
      <c r="E34" s="432"/>
      <c r="F34" s="432"/>
      <c r="G34" s="432"/>
      <c r="H34" s="432"/>
      <c r="I34" s="432"/>
      <c r="J34" s="432"/>
      <c r="K34" s="432"/>
      <c r="L34" s="432"/>
      <c r="M34" s="432"/>
      <c r="N34" s="432"/>
      <c r="O34" s="432"/>
      <c r="P34" s="432"/>
      <c r="Q34" s="432"/>
      <c r="R34" s="432"/>
      <c r="S34" s="432"/>
      <c r="T34" s="432"/>
      <c r="U34" s="432"/>
      <c r="V34" s="432"/>
      <c r="W34" s="432"/>
      <c r="X34" s="432"/>
      <c r="Y34" s="435"/>
    </row>
    <row r="35" spans="1:25" ht="122" customHeight="1">
      <c r="A35" s="424"/>
      <c r="B35" s="424"/>
      <c r="C35" s="448" t="s">
        <v>268</v>
      </c>
      <c r="D35" s="432"/>
      <c r="E35" s="432"/>
      <c r="F35" s="432"/>
      <c r="G35" s="432"/>
      <c r="H35" s="432"/>
      <c r="I35" s="432"/>
      <c r="J35" s="432"/>
      <c r="K35" s="432"/>
      <c r="L35" s="432"/>
      <c r="M35" s="432"/>
      <c r="N35" s="432"/>
      <c r="O35" s="432"/>
      <c r="P35" s="432"/>
      <c r="Q35" s="432"/>
      <c r="R35" s="432"/>
      <c r="S35" s="432"/>
      <c r="T35" s="432"/>
      <c r="U35" s="432"/>
      <c r="V35" s="432"/>
      <c r="W35" s="432"/>
      <c r="X35" s="432"/>
      <c r="Y35" s="435"/>
    </row>
    <row r="36" spans="1:25" ht="23">
      <c r="A36" s="424"/>
      <c r="B36" s="424"/>
      <c r="C36" s="445" t="s">
        <v>247</v>
      </c>
      <c r="D36" s="432"/>
      <c r="E36" s="432"/>
      <c r="F36" s="432"/>
      <c r="G36" s="432"/>
      <c r="H36" s="432"/>
      <c r="I36" s="432"/>
      <c r="J36" s="432"/>
      <c r="K36" s="432"/>
      <c r="L36" s="432"/>
      <c r="M36" s="432"/>
      <c r="N36" s="432"/>
      <c r="O36" s="432"/>
      <c r="P36" s="432"/>
      <c r="Q36" s="432"/>
      <c r="R36" s="432"/>
      <c r="S36" s="432"/>
      <c r="T36" s="432"/>
      <c r="U36" s="432"/>
      <c r="V36" s="432"/>
      <c r="W36" s="432"/>
      <c r="X36" s="432"/>
      <c r="Y36" s="435"/>
    </row>
    <row r="37" spans="1:25">
      <c r="A37" s="424"/>
      <c r="B37" s="424"/>
      <c r="C37" s="432"/>
      <c r="D37" s="432"/>
      <c r="E37" s="432"/>
      <c r="F37" s="432"/>
      <c r="G37" s="432"/>
      <c r="H37" s="432"/>
      <c r="I37" s="432"/>
      <c r="J37" s="432"/>
      <c r="K37" s="432"/>
      <c r="L37" s="432"/>
      <c r="M37" s="432"/>
      <c r="N37" s="432"/>
      <c r="O37" s="432"/>
      <c r="P37" s="432"/>
      <c r="Q37" s="432"/>
      <c r="R37" s="432"/>
      <c r="S37" s="432"/>
      <c r="T37" s="432"/>
      <c r="U37" s="432"/>
      <c r="V37" s="432"/>
      <c r="W37" s="432"/>
      <c r="X37" s="432"/>
      <c r="Y37" s="435"/>
    </row>
    <row r="38" spans="1:25" ht="23">
      <c r="A38" s="424"/>
      <c r="B38" s="424"/>
      <c r="C38" s="443" t="s">
        <v>248</v>
      </c>
      <c r="D38" s="432"/>
      <c r="E38" s="432"/>
      <c r="F38" s="432"/>
      <c r="G38" s="432"/>
      <c r="H38" s="432"/>
      <c r="I38" s="432"/>
      <c r="J38" s="432"/>
      <c r="K38" s="432"/>
      <c r="L38" s="432"/>
      <c r="M38" s="432"/>
      <c r="N38" s="432"/>
      <c r="O38" s="432"/>
      <c r="P38" s="432"/>
      <c r="Q38" s="432"/>
      <c r="R38" s="432"/>
      <c r="S38" s="432"/>
      <c r="T38" s="432"/>
      <c r="U38" s="432"/>
      <c r="V38" s="432"/>
      <c r="W38" s="432"/>
      <c r="X38" s="432"/>
      <c r="Y38" s="435"/>
    </row>
    <row r="39" spans="1:25" ht="64">
      <c r="A39" s="424"/>
      <c r="B39" s="424"/>
      <c r="C39" s="448" t="s">
        <v>267</v>
      </c>
      <c r="D39" s="432"/>
      <c r="E39" s="432"/>
      <c r="F39" s="432"/>
      <c r="G39" s="432"/>
      <c r="H39" s="432"/>
      <c r="I39" s="432"/>
      <c r="J39" s="432"/>
      <c r="K39" s="432"/>
      <c r="L39" s="432"/>
      <c r="M39" s="432"/>
      <c r="N39" s="432"/>
      <c r="O39" s="432"/>
      <c r="P39" s="432"/>
      <c r="Q39" s="432"/>
      <c r="R39" s="432"/>
      <c r="S39" s="432"/>
      <c r="T39" s="432"/>
      <c r="U39" s="432"/>
      <c r="V39" s="432"/>
      <c r="W39" s="432"/>
      <c r="X39" s="432"/>
      <c r="Y39" s="435"/>
    </row>
    <row r="40" spans="1:25">
      <c r="A40" s="424"/>
      <c r="B40" s="424"/>
      <c r="C40" s="432"/>
      <c r="D40" s="432"/>
      <c r="E40" s="432"/>
      <c r="F40" s="432"/>
      <c r="G40" s="432"/>
      <c r="H40" s="432"/>
      <c r="I40" s="432"/>
      <c r="J40" s="432"/>
      <c r="K40" s="432"/>
      <c r="L40" s="432"/>
      <c r="M40" s="432"/>
      <c r="N40" s="432"/>
      <c r="O40" s="432"/>
      <c r="P40" s="432"/>
      <c r="Q40" s="432"/>
      <c r="R40" s="432"/>
      <c r="S40" s="432"/>
      <c r="T40" s="432"/>
      <c r="U40" s="432"/>
      <c r="V40" s="432"/>
      <c r="W40" s="432"/>
      <c r="X40" s="432"/>
      <c r="Y40" s="435"/>
    </row>
    <row r="41" spans="1:25" ht="23">
      <c r="A41" s="424"/>
      <c r="B41" s="424"/>
      <c r="C41" s="443" t="s">
        <v>249</v>
      </c>
      <c r="D41" s="432"/>
      <c r="E41" s="432"/>
      <c r="F41" s="432"/>
      <c r="G41" s="432"/>
      <c r="H41" s="432"/>
      <c r="I41" s="432"/>
      <c r="J41" s="432"/>
      <c r="K41" s="432"/>
      <c r="L41" s="432"/>
      <c r="M41" s="432"/>
      <c r="N41" s="432"/>
      <c r="O41" s="432"/>
      <c r="P41" s="432"/>
      <c r="Q41" s="432"/>
      <c r="R41" s="432"/>
      <c r="S41" s="432"/>
      <c r="T41" s="432"/>
      <c r="U41" s="432"/>
      <c r="V41" s="432"/>
      <c r="W41" s="432"/>
      <c r="X41" s="432"/>
      <c r="Y41" s="435"/>
    </row>
    <row r="42" spans="1:25" ht="64">
      <c r="A42" s="424"/>
      <c r="B42" s="424"/>
      <c r="C42" s="448" t="s">
        <v>265</v>
      </c>
      <c r="D42" s="432"/>
      <c r="E42" s="432"/>
      <c r="F42" s="432"/>
      <c r="G42" s="432"/>
      <c r="H42" s="432"/>
      <c r="I42" s="432"/>
      <c r="J42" s="432"/>
      <c r="K42" s="432"/>
      <c r="L42" s="432"/>
      <c r="M42" s="432"/>
      <c r="N42" s="432"/>
      <c r="O42" s="432"/>
      <c r="P42" s="432"/>
      <c r="Q42" s="432"/>
      <c r="R42" s="432"/>
      <c r="S42" s="432"/>
      <c r="T42" s="432"/>
      <c r="U42" s="432"/>
      <c r="V42" s="432"/>
      <c r="W42" s="432"/>
      <c r="X42" s="432"/>
      <c r="Y42" s="435"/>
    </row>
    <row r="43" spans="1:25">
      <c r="A43" s="424"/>
      <c r="B43" s="424"/>
      <c r="C43" s="432"/>
      <c r="D43" s="432"/>
      <c r="E43" s="432"/>
      <c r="F43" s="432"/>
      <c r="G43" s="432"/>
      <c r="H43" s="432"/>
      <c r="I43" s="432"/>
      <c r="J43" s="432"/>
      <c r="K43" s="432"/>
      <c r="L43" s="432"/>
      <c r="M43" s="432"/>
      <c r="N43" s="432"/>
      <c r="O43" s="432"/>
      <c r="P43" s="432"/>
      <c r="Q43" s="432"/>
      <c r="R43" s="432"/>
      <c r="S43" s="432"/>
      <c r="T43" s="432"/>
      <c r="U43" s="432"/>
      <c r="V43" s="432"/>
      <c r="W43" s="432"/>
      <c r="X43" s="432"/>
      <c r="Y43" s="435"/>
    </row>
    <row r="44" spans="1:25" ht="23">
      <c r="A44" s="424"/>
      <c r="B44" s="424"/>
      <c r="C44" s="443" t="s">
        <v>250</v>
      </c>
      <c r="D44" s="432"/>
      <c r="E44" s="432"/>
      <c r="F44" s="432"/>
      <c r="G44" s="432"/>
      <c r="H44" s="432"/>
      <c r="I44" s="432"/>
      <c r="J44" s="432"/>
      <c r="K44" s="432"/>
      <c r="L44" s="432"/>
      <c r="M44" s="432"/>
      <c r="N44" s="432"/>
      <c r="O44" s="432"/>
      <c r="P44" s="432"/>
      <c r="Q44" s="432"/>
      <c r="R44" s="432"/>
      <c r="S44" s="432"/>
      <c r="T44" s="432"/>
      <c r="U44" s="432"/>
      <c r="V44" s="432"/>
      <c r="W44" s="432"/>
      <c r="X44" s="432"/>
      <c r="Y44" s="435"/>
    </row>
    <row r="45" spans="1:25" ht="64" customHeight="1">
      <c r="A45" s="424"/>
      <c r="B45" s="424"/>
      <c r="C45" s="448" t="s">
        <v>266</v>
      </c>
      <c r="D45" s="432"/>
      <c r="E45" s="432"/>
      <c r="F45" s="432"/>
      <c r="G45" s="432"/>
      <c r="H45" s="432"/>
      <c r="I45" s="432"/>
      <c r="J45" s="432"/>
      <c r="K45" s="432"/>
      <c r="L45" s="432"/>
      <c r="M45" s="432"/>
      <c r="N45" s="432"/>
      <c r="O45" s="432"/>
      <c r="P45" s="432"/>
      <c r="Q45" s="432"/>
      <c r="R45" s="432"/>
      <c r="S45" s="432"/>
      <c r="T45" s="432"/>
      <c r="U45" s="432"/>
      <c r="V45" s="432"/>
      <c r="W45" s="432"/>
      <c r="X45" s="432"/>
      <c r="Y45" s="435"/>
    </row>
    <row r="46" spans="1:25" ht="23">
      <c r="A46" s="424"/>
      <c r="B46" s="424"/>
      <c r="C46" s="445" t="s">
        <v>251</v>
      </c>
      <c r="D46" s="432"/>
      <c r="E46" s="432"/>
      <c r="F46" s="432"/>
      <c r="G46" s="432"/>
      <c r="H46" s="432"/>
      <c r="I46" s="432"/>
      <c r="J46" s="432"/>
      <c r="K46" s="432"/>
      <c r="L46" s="432"/>
      <c r="M46" s="432"/>
      <c r="N46" s="432"/>
      <c r="O46" s="432"/>
      <c r="P46" s="432"/>
      <c r="Q46" s="432"/>
      <c r="R46" s="432"/>
      <c r="S46" s="432"/>
      <c r="T46" s="432"/>
      <c r="U46" s="432"/>
      <c r="V46" s="432"/>
      <c r="W46" s="432"/>
      <c r="X46" s="432"/>
      <c r="Y46" s="435"/>
    </row>
    <row r="47" spans="1:25">
      <c r="A47" s="424"/>
      <c r="B47" s="424"/>
      <c r="C47" s="432"/>
      <c r="D47" s="432"/>
      <c r="E47" s="432"/>
      <c r="F47" s="432"/>
      <c r="G47" s="432"/>
      <c r="H47" s="432"/>
      <c r="I47" s="432"/>
      <c r="J47" s="432"/>
      <c r="K47" s="432"/>
      <c r="L47" s="432"/>
      <c r="M47" s="432"/>
      <c r="N47" s="432"/>
      <c r="O47" s="432"/>
      <c r="P47" s="432"/>
      <c r="Q47" s="432"/>
      <c r="R47" s="432"/>
      <c r="S47" s="432"/>
      <c r="T47" s="432"/>
      <c r="U47" s="432"/>
      <c r="V47" s="432"/>
      <c r="W47" s="432"/>
      <c r="X47" s="432"/>
      <c r="Y47" s="435"/>
    </row>
    <row r="48" spans="1:25" ht="23">
      <c r="A48" s="424"/>
      <c r="B48" s="424"/>
      <c r="C48" s="443" t="s">
        <v>252</v>
      </c>
      <c r="D48" s="432"/>
      <c r="E48" s="432"/>
      <c r="F48" s="432"/>
      <c r="G48" s="432"/>
      <c r="H48" s="432"/>
      <c r="I48" s="432"/>
      <c r="J48" s="432"/>
      <c r="K48" s="432"/>
      <c r="L48" s="432"/>
      <c r="M48" s="432"/>
      <c r="N48" s="432"/>
      <c r="O48" s="432"/>
      <c r="P48" s="432"/>
      <c r="Q48" s="432"/>
      <c r="R48" s="432"/>
      <c r="S48" s="432"/>
      <c r="T48" s="432"/>
      <c r="U48" s="432"/>
      <c r="V48" s="432"/>
      <c r="W48" s="432"/>
      <c r="X48" s="432"/>
      <c r="Y48" s="435"/>
    </row>
    <row r="49" spans="1:25" ht="64">
      <c r="A49" s="424"/>
      <c r="B49" s="424"/>
      <c r="C49" s="448" t="s">
        <v>264</v>
      </c>
      <c r="D49" s="432"/>
      <c r="E49" s="432"/>
      <c r="F49" s="432"/>
      <c r="G49" s="432"/>
      <c r="H49" s="432"/>
      <c r="I49" s="432"/>
      <c r="J49" s="432"/>
      <c r="K49" s="432"/>
      <c r="L49" s="432"/>
      <c r="M49" s="432"/>
      <c r="N49" s="432"/>
      <c r="O49" s="432"/>
      <c r="P49" s="432"/>
      <c r="Q49" s="432"/>
      <c r="R49" s="432"/>
      <c r="S49" s="432"/>
      <c r="T49" s="432"/>
      <c r="U49" s="432"/>
      <c r="V49" s="432"/>
      <c r="W49" s="432"/>
      <c r="X49" s="432"/>
      <c r="Y49" s="435"/>
    </row>
    <row r="50" spans="1:25" ht="16">
      <c r="A50" s="424"/>
      <c r="B50" s="424"/>
      <c r="C50" s="449" t="s">
        <v>253</v>
      </c>
      <c r="D50" s="432"/>
      <c r="E50" s="432"/>
      <c r="F50" s="432"/>
      <c r="G50" s="432"/>
      <c r="H50" s="432"/>
      <c r="I50" s="432"/>
      <c r="J50" s="432"/>
      <c r="K50" s="432"/>
      <c r="L50" s="432"/>
      <c r="M50" s="432"/>
      <c r="N50" s="432"/>
      <c r="O50" s="432"/>
      <c r="P50" s="432"/>
      <c r="Q50" s="432"/>
      <c r="R50" s="432"/>
      <c r="S50" s="432"/>
      <c r="T50" s="432"/>
      <c r="U50" s="432"/>
      <c r="V50" s="432"/>
      <c r="W50" s="432"/>
      <c r="X50" s="432"/>
      <c r="Y50" s="435"/>
    </row>
    <row r="51" spans="1:25" ht="16">
      <c r="A51" s="424"/>
      <c r="B51" s="424"/>
      <c r="C51" s="448" t="s">
        <v>254</v>
      </c>
      <c r="D51" s="432"/>
      <c r="E51" s="432"/>
      <c r="F51" s="432"/>
      <c r="G51" s="432"/>
      <c r="H51" s="432"/>
      <c r="I51" s="432"/>
      <c r="J51" s="432"/>
      <c r="K51" s="432"/>
      <c r="L51" s="432"/>
      <c r="M51" s="432"/>
      <c r="N51" s="432"/>
      <c r="O51" s="432"/>
      <c r="P51" s="432"/>
      <c r="Q51" s="432"/>
      <c r="R51" s="432"/>
      <c r="S51" s="432"/>
      <c r="T51" s="432"/>
      <c r="U51" s="432"/>
      <c r="V51" s="432"/>
      <c r="W51" s="432"/>
      <c r="X51" s="432"/>
      <c r="Y51" s="435"/>
    </row>
    <row r="52" spans="1:25" ht="32">
      <c r="A52" s="424"/>
      <c r="B52" s="424"/>
      <c r="C52" s="448" t="s">
        <v>255</v>
      </c>
      <c r="D52" s="432"/>
      <c r="E52" s="432"/>
      <c r="F52" s="432"/>
      <c r="G52" s="432"/>
      <c r="H52" s="432"/>
      <c r="I52" s="432"/>
      <c r="J52" s="432"/>
      <c r="K52" s="432"/>
      <c r="L52" s="432"/>
      <c r="M52" s="432"/>
      <c r="N52" s="432"/>
      <c r="O52" s="432"/>
      <c r="P52" s="432"/>
      <c r="Q52" s="432"/>
      <c r="R52" s="432"/>
      <c r="S52" s="432"/>
      <c r="T52" s="432"/>
      <c r="U52" s="432"/>
      <c r="V52" s="432"/>
      <c r="W52" s="432"/>
      <c r="X52" s="432"/>
      <c r="Y52" s="435"/>
    </row>
    <row r="53" spans="1:25" ht="16">
      <c r="A53" s="424"/>
      <c r="B53" s="424"/>
      <c r="C53" s="449" t="s">
        <v>256</v>
      </c>
      <c r="D53" s="432"/>
      <c r="E53" s="432"/>
      <c r="F53" s="432"/>
      <c r="G53" s="432"/>
      <c r="H53" s="432"/>
      <c r="I53" s="432"/>
      <c r="J53" s="432"/>
      <c r="K53" s="432"/>
      <c r="L53" s="432"/>
      <c r="M53" s="432"/>
      <c r="N53" s="432"/>
      <c r="O53" s="432"/>
      <c r="P53" s="432"/>
      <c r="Q53" s="432"/>
      <c r="R53" s="432"/>
      <c r="S53" s="432"/>
      <c r="T53" s="432"/>
      <c r="U53" s="432"/>
      <c r="V53" s="432"/>
      <c r="W53" s="432"/>
      <c r="X53" s="432"/>
      <c r="Y53" s="435"/>
    </row>
    <row r="54" spans="1:25" ht="16">
      <c r="A54" s="424"/>
      <c r="B54" s="424"/>
      <c r="C54" s="448" t="s">
        <v>257</v>
      </c>
      <c r="D54" s="432"/>
      <c r="E54" s="432"/>
      <c r="F54" s="432"/>
      <c r="G54" s="432"/>
      <c r="H54" s="432"/>
      <c r="I54" s="432"/>
      <c r="J54" s="432"/>
      <c r="K54" s="432"/>
      <c r="L54" s="432"/>
      <c r="M54" s="432"/>
      <c r="N54" s="432"/>
      <c r="O54" s="432"/>
      <c r="P54" s="432"/>
      <c r="Q54" s="432"/>
      <c r="R54" s="432"/>
      <c r="S54" s="432"/>
      <c r="T54" s="432"/>
      <c r="U54" s="432"/>
      <c r="V54" s="432"/>
      <c r="W54" s="432"/>
      <c r="X54" s="432"/>
      <c r="Y54" s="435"/>
    </row>
    <row r="55" spans="1:25" ht="16">
      <c r="A55" s="424"/>
      <c r="B55" s="424"/>
      <c r="C55" s="449" t="s">
        <v>258</v>
      </c>
      <c r="D55" s="432"/>
      <c r="E55" s="432"/>
      <c r="F55" s="432"/>
      <c r="G55" s="432"/>
      <c r="H55" s="432"/>
      <c r="I55" s="432"/>
      <c r="J55" s="432"/>
      <c r="K55" s="432"/>
      <c r="L55" s="432"/>
      <c r="M55" s="432"/>
      <c r="N55" s="432"/>
      <c r="O55" s="432"/>
      <c r="P55" s="432"/>
      <c r="Q55" s="432"/>
      <c r="R55" s="432"/>
      <c r="S55" s="432"/>
      <c r="T55" s="432"/>
      <c r="U55" s="432"/>
      <c r="V55" s="432"/>
      <c r="W55" s="432"/>
      <c r="X55" s="432"/>
      <c r="Y55" s="435"/>
    </row>
    <row r="56" spans="1:25" ht="32">
      <c r="A56" s="424"/>
      <c r="B56" s="424"/>
      <c r="C56" s="448" t="s">
        <v>259</v>
      </c>
      <c r="D56" s="432"/>
      <c r="E56" s="432"/>
      <c r="F56" s="432"/>
      <c r="G56" s="432"/>
      <c r="H56" s="432"/>
      <c r="I56" s="432"/>
      <c r="J56" s="432"/>
      <c r="K56" s="432"/>
      <c r="L56" s="432"/>
      <c r="M56" s="432"/>
      <c r="N56" s="432"/>
      <c r="O56" s="432"/>
      <c r="P56" s="432"/>
      <c r="Q56" s="432"/>
      <c r="R56" s="432"/>
      <c r="S56" s="432"/>
      <c r="T56" s="432"/>
      <c r="U56" s="432"/>
      <c r="V56" s="432"/>
      <c r="W56" s="432"/>
      <c r="X56" s="432"/>
      <c r="Y56" s="435"/>
    </row>
    <row r="57" spans="1:25">
      <c r="A57" s="424"/>
      <c r="B57" s="424"/>
      <c r="C57" s="432"/>
      <c r="D57" s="432"/>
      <c r="E57" s="432"/>
      <c r="F57" s="432"/>
      <c r="G57" s="432"/>
      <c r="H57" s="432"/>
      <c r="I57" s="432"/>
      <c r="J57" s="432"/>
      <c r="K57" s="432"/>
      <c r="L57" s="432"/>
      <c r="M57" s="432"/>
      <c r="N57" s="432"/>
      <c r="O57" s="432"/>
      <c r="P57" s="432"/>
      <c r="Q57" s="432"/>
      <c r="R57" s="432"/>
      <c r="S57" s="432"/>
      <c r="T57" s="432"/>
      <c r="U57" s="432"/>
      <c r="V57" s="432"/>
      <c r="W57" s="432"/>
      <c r="X57" s="432"/>
      <c r="Y57" s="435"/>
    </row>
    <row r="58" spans="1:25">
      <c r="A58" s="424"/>
      <c r="B58" s="424"/>
      <c r="C58" s="432"/>
      <c r="D58" s="432"/>
      <c r="E58" s="432"/>
      <c r="F58" s="432"/>
      <c r="G58" s="432"/>
      <c r="H58" s="432"/>
      <c r="I58" s="432"/>
      <c r="J58" s="432"/>
      <c r="K58" s="432"/>
      <c r="L58" s="432"/>
      <c r="M58" s="432"/>
      <c r="N58" s="432"/>
      <c r="O58" s="432"/>
      <c r="P58" s="432"/>
      <c r="Q58" s="432"/>
      <c r="R58" s="432"/>
      <c r="S58" s="432"/>
      <c r="T58" s="432"/>
      <c r="U58" s="432"/>
      <c r="V58" s="432"/>
      <c r="W58" s="432"/>
      <c r="X58" s="432"/>
      <c r="Y58" s="435"/>
    </row>
    <row r="59" spans="1:25">
      <c r="A59" s="424"/>
      <c r="B59" s="424"/>
      <c r="C59" s="432"/>
      <c r="D59" s="432"/>
      <c r="E59" s="432"/>
      <c r="F59" s="432"/>
      <c r="G59" s="432"/>
      <c r="H59" s="432"/>
      <c r="I59" s="432"/>
      <c r="J59" s="432"/>
      <c r="K59" s="432"/>
      <c r="L59" s="432"/>
      <c r="M59" s="432"/>
      <c r="N59" s="432"/>
      <c r="O59" s="432"/>
      <c r="P59" s="432"/>
      <c r="Q59" s="432"/>
      <c r="R59" s="432"/>
      <c r="S59" s="432"/>
      <c r="T59" s="432"/>
      <c r="U59" s="432"/>
      <c r="V59" s="432"/>
      <c r="W59" s="432"/>
      <c r="X59" s="432"/>
      <c r="Y59" s="435"/>
    </row>
    <row r="60" spans="1:25">
      <c r="A60" s="424"/>
      <c r="B60" s="424"/>
      <c r="C60" s="432"/>
      <c r="D60" s="432"/>
      <c r="E60" s="432"/>
      <c r="F60" s="432"/>
      <c r="G60" s="432"/>
      <c r="H60" s="432"/>
      <c r="I60" s="432"/>
      <c r="J60" s="432"/>
      <c r="K60" s="432"/>
      <c r="L60" s="432"/>
      <c r="M60" s="432"/>
      <c r="N60" s="432"/>
      <c r="O60" s="432"/>
      <c r="P60" s="432"/>
      <c r="Q60" s="432"/>
      <c r="R60" s="432"/>
      <c r="S60" s="432"/>
      <c r="T60" s="432"/>
      <c r="U60" s="432"/>
      <c r="V60" s="432"/>
      <c r="W60" s="432"/>
      <c r="X60" s="432"/>
      <c r="Y60" s="435"/>
    </row>
    <row r="61" spans="1:25" ht="16">
      <c r="A61" s="424"/>
      <c r="B61" s="424"/>
      <c r="C61" s="430" t="s">
        <v>225</v>
      </c>
      <c r="D61" s="429" t="s">
        <v>226</v>
      </c>
      <c r="E61" s="432"/>
      <c r="F61" s="432"/>
      <c r="G61" s="432"/>
      <c r="H61" s="432"/>
      <c r="I61" s="432"/>
      <c r="J61" s="432"/>
      <c r="K61" s="432"/>
      <c r="L61" s="432"/>
      <c r="M61" s="432"/>
      <c r="N61" s="432"/>
      <c r="O61" s="432"/>
      <c r="P61" s="432"/>
      <c r="Q61" s="432"/>
      <c r="R61" s="432"/>
      <c r="S61" s="432"/>
      <c r="T61" s="432"/>
      <c r="U61" s="432"/>
      <c r="V61" s="432"/>
      <c r="W61" s="432"/>
      <c r="X61" s="432"/>
      <c r="Y61" s="435"/>
    </row>
    <row r="62" spans="1:25">
      <c r="A62" s="432"/>
      <c r="B62" s="432"/>
    </row>
    <row r="63" spans="1:25">
      <c r="A63" s="432"/>
      <c r="B63" s="432"/>
    </row>
    <row r="64" spans="1:25">
      <c r="A64" s="432"/>
      <c r="B64" s="432"/>
    </row>
  </sheetData>
  <mergeCells count="3">
    <mergeCell ref="A1:B61"/>
    <mergeCell ref="D4:E4"/>
    <mergeCell ref="D6:E6"/>
  </mergeCells>
  <hyperlinks>
    <hyperlink ref="C61" r:id="rId1" display="https://www.trec.org/creative-commons-attribution-4-0-international-license/" xr:uid="{79506728-118F-214C-9F97-0E9DBC32F3A1}"/>
  </hyperlinks>
  <pageMargins left="0.75" right="0.75" top="1" bottom="1" header="0.5" footer="0.5"/>
  <pageSetup scale="22" orientation="landscape" horizontalDpi="0" verticalDpi="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W72"/>
  <sheetViews>
    <sheetView workbookViewId="0">
      <pane xSplit="1" ySplit="9" topLeftCell="B10" activePane="bottomRight" state="frozen"/>
      <selection pane="topRight" activeCell="C1" sqref="C1"/>
      <selection pane="bottomLeft" activeCell="A11" sqref="A11"/>
      <selection pane="bottomRight" activeCell="C2" sqref="C2"/>
    </sheetView>
  </sheetViews>
  <sheetFormatPr baseColWidth="10" defaultColWidth="11.5" defaultRowHeight="16"/>
  <cols>
    <col min="1" max="1" width="6.5" style="190" customWidth="1"/>
    <col min="2" max="3" width="3" style="39" customWidth="1"/>
    <col min="4" max="4" width="3" style="38" customWidth="1"/>
    <col min="5" max="5" width="34.83203125" style="38" customWidth="1"/>
    <col min="6" max="6" width="13.83203125" style="122" customWidth="1"/>
    <col min="7" max="7" width="14" style="38" customWidth="1"/>
    <col min="8" max="20" width="12.6640625" style="38" customWidth="1"/>
    <col min="21" max="16384" width="11.5" style="38"/>
  </cols>
  <sheetData>
    <row r="1" spans="1:23" ht="59" customHeight="1">
      <c r="A1" s="450" t="s">
        <v>211</v>
      </c>
      <c r="B1" s="451"/>
      <c r="C1" s="451"/>
      <c r="D1" s="451"/>
      <c r="E1" s="451"/>
      <c r="F1" s="451"/>
      <c r="G1" s="451"/>
      <c r="H1" s="451"/>
      <c r="I1" s="451"/>
      <c r="J1" s="451"/>
      <c r="K1" s="451"/>
      <c r="L1" s="451"/>
      <c r="M1" s="451"/>
      <c r="N1" s="451"/>
      <c r="O1" s="451"/>
      <c r="P1" s="451"/>
      <c r="Q1" s="451"/>
      <c r="R1" s="451"/>
      <c r="S1" s="451"/>
      <c r="T1" s="451"/>
      <c r="U1" s="451"/>
      <c r="V1" s="451"/>
      <c r="W1" s="397"/>
    </row>
    <row r="2" spans="1:23" ht="20" customHeight="1">
      <c r="B2" s="169" t="str">
        <f>orgname</f>
        <v>Organization Name</v>
      </c>
      <c r="H2" s="138"/>
      <c r="I2" s="139" t="str">
        <f>'1 Names'!G2</f>
        <v>ver 1: date and initials</v>
      </c>
      <c r="J2" s="127"/>
      <c r="L2" s="39"/>
      <c r="M2" s="39"/>
      <c r="R2" s="140" t="s">
        <v>7</v>
      </c>
      <c r="S2" s="141">
        <f ca="1">TODAY()</f>
        <v>44464</v>
      </c>
      <c r="T2" s="142">
        <f ca="1">NOW()</f>
        <v>44464.388131018517</v>
      </c>
    </row>
    <row r="3" spans="1:23">
      <c r="B3" s="189" t="s">
        <v>42</v>
      </c>
      <c r="F3" s="143"/>
    </row>
    <row r="4" spans="1:23" ht="15.75" customHeight="1">
      <c r="B4" s="38" t="str">
        <f>Year</f>
        <v>Fiscal Year ______</v>
      </c>
      <c r="F4" s="129"/>
      <c r="H4" s="301"/>
      <c r="I4" s="301"/>
      <c r="J4" s="301"/>
      <c r="K4" s="301"/>
      <c r="L4" s="301"/>
      <c r="M4" s="301"/>
    </row>
    <row r="5" spans="1:23">
      <c r="B5" s="38"/>
      <c r="F5" s="129"/>
      <c r="H5" s="301"/>
      <c r="I5" s="301"/>
      <c r="J5" s="301"/>
      <c r="K5" s="301"/>
      <c r="L5" s="301"/>
      <c r="M5" s="301"/>
      <c r="U5" s="409" t="s">
        <v>135</v>
      </c>
      <c r="V5" s="409"/>
    </row>
    <row r="6" spans="1:23" ht="17" thickBot="1">
      <c r="B6" s="38"/>
      <c r="F6" s="129"/>
      <c r="H6" s="302"/>
      <c r="I6" s="302"/>
      <c r="J6" s="302"/>
      <c r="K6" s="302"/>
      <c r="L6" s="302"/>
      <c r="M6" s="302"/>
      <c r="U6" s="409"/>
      <c r="V6" s="409"/>
    </row>
    <row r="7" spans="1:23" ht="27.75" customHeight="1">
      <c r="B7" s="144"/>
      <c r="F7" s="145" t="s">
        <v>96</v>
      </c>
      <c r="G7" s="146" t="s">
        <v>13</v>
      </c>
      <c r="H7" s="147" t="s">
        <v>86</v>
      </c>
      <c r="I7" s="148"/>
      <c r="J7" s="148"/>
      <c r="K7" s="149" t="s">
        <v>9</v>
      </c>
      <c r="L7" s="147" t="s">
        <v>118</v>
      </c>
      <c r="M7" s="148"/>
      <c r="N7" s="147"/>
      <c r="O7" s="147"/>
      <c r="P7" s="147"/>
      <c r="Q7" s="147"/>
      <c r="R7" s="150" t="s">
        <v>88</v>
      </c>
      <c r="S7" s="149" t="s">
        <v>87</v>
      </c>
      <c r="T7" s="151" t="s">
        <v>85</v>
      </c>
      <c r="U7" s="409"/>
      <c r="V7" s="409"/>
    </row>
    <row r="8" spans="1:23" s="152" customFormat="1" ht="63.75" customHeight="1">
      <c r="A8" s="410" t="s">
        <v>150</v>
      </c>
      <c r="B8" s="410"/>
      <c r="C8" s="410"/>
      <c r="D8" s="410"/>
      <c r="E8" s="411"/>
      <c r="F8" s="153" t="s">
        <v>140</v>
      </c>
      <c r="G8" s="398" t="s">
        <v>26</v>
      </c>
      <c r="H8" s="104" t="str">
        <f>'1 Names'!E6</f>
        <v>Program 1</v>
      </c>
      <c r="I8" s="104" t="str">
        <f>'1 Names'!F6</f>
        <v>Program 2</v>
      </c>
      <c r="J8" s="104" t="str">
        <f>'1 Names'!G6</f>
        <v>Program 3</v>
      </c>
      <c r="K8" s="104" t="str">
        <f>'1 Names'!H6</f>
        <v>Program 4</v>
      </c>
      <c r="L8" s="104" t="str">
        <f>'1 Names'!I6</f>
        <v>Program 5</v>
      </c>
      <c r="M8" s="104" t="str">
        <f>'1 Names'!J6</f>
        <v>extra 1</v>
      </c>
      <c r="N8" s="104" t="str">
        <f>'1 Names'!K6</f>
        <v>extra 2</v>
      </c>
      <c r="O8" s="104" t="str">
        <f>'1 Names'!L6</f>
        <v>extra 3</v>
      </c>
      <c r="P8" s="104" t="str">
        <f>'1 Names'!M6</f>
        <v>extra 4</v>
      </c>
      <c r="Q8" s="104" t="str">
        <f>'1 Names'!N6</f>
        <v>extra 5</v>
      </c>
      <c r="R8" s="105" t="s">
        <v>6</v>
      </c>
      <c r="S8" s="104" t="str">
        <f>'1 Names'!O6</f>
        <v>Fund
Raising
&amp; Unrestricted
Income</v>
      </c>
      <c r="T8" s="154" t="str">
        <f>'1 Names'!P6</f>
        <v>Admin
(Mgt &amp; Gen)</v>
      </c>
      <c r="U8" s="349" t="s">
        <v>32</v>
      </c>
      <c r="V8" s="349" t="s">
        <v>32</v>
      </c>
    </row>
    <row r="9" spans="1:23" s="152" customFormat="1" ht="17">
      <c r="A9" s="190"/>
      <c r="F9" s="178" t="s">
        <v>78</v>
      </c>
      <c r="G9" s="170" t="s">
        <v>79</v>
      </c>
      <c r="H9" s="111" t="s">
        <v>80</v>
      </c>
      <c r="I9" s="111" t="s">
        <v>99</v>
      </c>
      <c r="J9" s="112" t="s">
        <v>31</v>
      </c>
      <c r="K9" s="111" t="s">
        <v>38</v>
      </c>
      <c r="L9" s="111" t="s">
        <v>39</v>
      </c>
      <c r="M9" s="111" t="s">
        <v>40</v>
      </c>
      <c r="N9" s="112" t="s">
        <v>91</v>
      </c>
      <c r="O9" s="112" t="s">
        <v>91</v>
      </c>
      <c r="P9" s="112" t="s">
        <v>91</v>
      </c>
      <c r="Q9" s="112" t="s">
        <v>91</v>
      </c>
      <c r="R9" s="113" t="s">
        <v>8</v>
      </c>
      <c r="S9" s="111" t="s">
        <v>5</v>
      </c>
      <c r="T9" s="114" t="s">
        <v>27</v>
      </c>
      <c r="U9" s="349"/>
      <c r="V9" s="349"/>
    </row>
    <row r="10" spans="1:23" ht="20" customHeight="1">
      <c r="A10" s="191">
        <v>1</v>
      </c>
      <c r="B10" s="361" t="s">
        <v>153</v>
      </c>
      <c r="D10" s="39"/>
      <c r="E10" s="39"/>
      <c r="F10" s="179"/>
      <c r="G10" s="171"/>
      <c r="R10" s="155">
        <f>SUM(H10:N10)</f>
        <v>0</v>
      </c>
      <c r="T10" s="123"/>
      <c r="U10" s="350"/>
      <c r="V10" s="350"/>
    </row>
    <row r="11" spans="1:23">
      <c r="A11" s="192">
        <v>2</v>
      </c>
      <c r="B11" s="122"/>
      <c r="C11" s="156" t="str">
        <f>'1 Names'!B8</f>
        <v>Foundation Grants</v>
      </c>
      <c r="D11" s="156"/>
      <c r="E11" s="156"/>
      <c r="F11" s="180"/>
      <c r="G11" s="172">
        <f t="shared" ref="G11:G19" si="0">SUM(R11:T11)</f>
        <v>225000</v>
      </c>
      <c r="H11" s="156">
        <f>'2 Income'!F27</f>
        <v>100000</v>
      </c>
      <c r="I11" s="156">
        <f>'2 Income'!G27</f>
        <v>0</v>
      </c>
      <c r="J11" s="156">
        <f>'2 Income'!H27</f>
        <v>35000</v>
      </c>
      <c r="K11" s="156">
        <f>'2 Income'!I27</f>
        <v>80000</v>
      </c>
      <c r="L11" s="156">
        <f>'2 Income'!J27</f>
        <v>10000</v>
      </c>
      <c r="M11" s="156">
        <f>'2 Income'!K27</f>
        <v>0</v>
      </c>
      <c r="N11" s="156">
        <f>'2 Income'!L27</f>
        <v>0</v>
      </c>
      <c r="O11" s="156">
        <f>'2 Income'!M27</f>
        <v>0</v>
      </c>
      <c r="P11" s="156">
        <f>'2 Income'!N27</f>
        <v>0</v>
      </c>
      <c r="Q11" s="156">
        <f>'2 Income'!O27</f>
        <v>0</v>
      </c>
      <c r="R11" s="157">
        <f>SUM(H11:Q11)</f>
        <v>225000</v>
      </c>
      <c r="S11" s="156">
        <f>'2 Income'!Q27</f>
        <v>0</v>
      </c>
      <c r="T11" s="184">
        <f>'2 Income'!R27</f>
        <v>0</v>
      </c>
      <c r="U11" s="350">
        <f>G11-SUM(R11:T11)+SUM(H11:Q11)-R11</f>
        <v>0</v>
      </c>
      <c r="V11" s="350">
        <f>G11-'2 Income'!E27</f>
        <v>0</v>
      </c>
    </row>
    <row r="12" spans="1:23">
      <c r="A12" s="191">
        <v>3</v>
      </c>
      <c r="B12" s="38"/>
      <c r="C12" s="156" t="str">
        <f>'1 Names'!B9</f>
        <v>Individual Contributions</v>
      </c>
      <c r="D12" s="156"/>
      <c r="E12" s="156"/>
      <c r="F12" s="180"/>
      <c r="G12" s="172">
        <f t="shared" si="0"/>
        <v>325000</v>
      </c>
      <c r="H12" s="156">
        <f>'2 Income'!F45</f>
        <v>75000</v>
      </c>
      <c r="I12" s="156">
        <f>'2 Income'!G45</f>
        <v>25000</v>
      </c>
      <c r="J12" s="156">
        <f>'2 Income'!H45</f>
        <v>0</v>
      </c>
      <c r="K12" s="156">
        <f>'2 Income'!I45</f>
        <v>0</v>
      </c>
      <c r="L12" s="156">
        <f>'2 Income'!J45</f>
        <v>0</v>
      </c>
      <c r="M12" s="156">
        <f>'2 Income'!K45</f>
        <v>0</v>
      </c>
      <c r="N12" s="156">
        <f>'2 Income'!L45</f>
        <v>0</v>
      </c>
      <c r="O12" s="156">
        <f>'2 Income'!M45</f>
        <v>0</v>
      </c>
      <c r="P12" s="156">
        <f>'2 Income'!N45</f>
        <v>0</v>
      </c>
      <c r="Q12" s="156">
        <f>'2 Income'!O45</f>
        <v>0</v>
      </c>
      <c r="R12" s="157">
        <f t="shared" ref="R12:R19" si="1">SUM(H12:Q12)</f>
        <v>100000</v>
      </c>
      <c r="S12" s="156">
        <f>'2 Income'!Q45</f>
        <v>225000</v>
      </c>
      <c r="T12" s="184">
        <f>'2 Income'!R45</f>
        <v>0</v>
      </c>
      <c r="U12" s="350">
        <f t="shared" ref="U12:U26" si="2">G12-SUM(R12:T12)+SUM(H12:Q12)-R12</f>
        <v>0</v>
      </c>
      <c r="V12" s="350">
        <f>G12-'2 Income'!E45</f>
        <v>0</v>
      </c>
    </row>
    <row r="13" spans="1:23">
      <c r="A13" s="192">
        <v>4</v>
      </c>
      <c r="B13" s="38"/>
      <c r="C13" s="156" t="str">
        <f>'1 Names'!B10</f>
        <v>Earned Income</v>
      </c>
      <c r="D13" s="156"/>
      <c r="E13" s="156"/>
      <c r="F13" s="180">
        <v>0</v>
      </c>
      <c r="G13" s="172">
        <f t="shared" si="0"/>
        <v>0</v>
      </c>
      <c r="H13" s="156">
        <f>'2 Income'!F56</f>
        <v>0</v>
      </c>
      <c r="I13" s="156">
        <f>'2 Income'!G56</f>
        <v>0</v>
      </c>
      <c r="J13" s="156">
        <f>'2 Income'!H56</f>
        <v>0</v>
      </c>
      <c r="K13" s="156">
        <f>'2 Income'!I56</f>
        <v>0</v>
      </c>
      <c r="L13" s="156">
        <f>'2 Income'!J56</f>
        <v>0</v>
      </c>
      <c r="M13" s="156">
        <f>'2 Income'!K56</f>
        <v>0</v>
      </c>
      <c r="N13" s="156">
        <f>'2 Income'!L56</f>
        <v>0</v>
      </c>
      <c r="O13" s="156">
        <f>'2 Income'!M56</f>
        <v>0</v>
      </c>
      <c r="P13" s="156">
        <f>'2 Income'!N56</f>
        <v>0</v>
      </c>
      <c r="Q13" s="156">
        <f>'2 Income'!O56</f>
        <v>0</v>
      </c>
      <c r="R13" s="157">
        <f t="shared" si="1"/>
        <v>0</v>
      </c>
      <c r="S13" s="156">
        <f>'2 Income'!Q56</f>
        <v>0</v>
      </c>
      <c r="T13" s="184">
        <f>'2 Income'!R56</f>
        <v>0</v>
      </c>
      <c r="U13" s="350">
        <f t="shared" si="2"/>
        <v>0</v>
      </c>
      <c r="V13" s="350">
        <f>G13-'2 Income'!E56</f>
        <v>0</v>
      </c>
    </row>
    <row r="14" spans="1:23">
      <c r="A14" s="191">
        <v>5</v>
      </c>
      <c r="B14" s="38"/>
      <c r="C14" s="156" t="str">
        <f>'1 Names'!B11</f>
        <v>Other Income</v>
      </c>
      <c r="D14" s="156"/>
      <c r="E14" s="156"/>
      <c r="F14" s="180">
        <v>0</v>
      </c>
      <c r="G14" s="172">
        <f t="shared" si="0"/>
        <v>0</v>
      </c>
      <c r="H14" s="156">
        <f>'2 Income'!F67</f>
        <v>0</v>
      </c>
      <c r="I14" s="156">
        <f>'2 Income'!G67</f>
        <v>0</v>
      </c>
      <c r="J14" s="156">
        <f>'2 Income'!H67</f>
        <v>0</v>
      </c>
      <c r="K14" s="156">
        <f>'2 Income'!I67</f>
        <v>0</v>
      </c>
      <c r="L14" s="156">
        <f>'2 Income'!J67</f>
        <v>0</v>
      </c>
      <c r="M14" s="156">
        <f>'2 Income'!K67</f>
        <v>0</v>
      </c>
      <c r="N14" s="156">
        <f>'2 Income'!L67</f>
        <v>0</v>
      </c>
      <c r="O14" s="156">
        <f>'2 Income'!M67</f>
        <v>0</v>
      </c>
      <c r="P14" s="156">
        <f>'2 Income'!N67</f>
        <v>0</v>
      </c>
      <c r="Q14" s="156">
        <f>'2 Income'!O67</f>
        <v>0</v>
      </c>
      <c r="R14" s="157">
        <f t="shared" si="1"/>
        <v>0</v>
      </c>
      <c r="S14" s="156">
        <f>'2 Income'!Q67</f>
        <v>0</v>
      </c>
      <c r="T14" s="184">
        <f>'2 Income'!R67</f>
        <v>0</v>
      </c>
      <c r="U14" s="350">
        <f t="shared" si="2"/>
        <v>0</v>
      </c>
      <c r="V14" s="350">
        <f>G14-'2 Income'!E67</f>
        <v>0</v>
      </c>
    </row>
    <row r="15" spans="1:23">
      <c r="A15" s="191">
        <v>9</v>
      </c>
      <c r="B15" s="38"/>
      <c r="C15" s="38" t="str">
        <f>'1 Names'!B12</f>
        <v>Interest</v>
      </c>
      <c r="D15" s="156"/>
      <c r="E15" s="156"/>
      <c r="F15" s="180">
        <v>0</v>
      </c>
      <c r="G15" s="172">
        <f t="shared" si="0"/>
        <v>0</v>
      </c>
      <c r="H15" s="156">
        <f>'2 Income'!F78</f>
        <v>0</v>
      </c>
      <c r="I15" s="156">
        <f>'2 Income'!G78</f>
        <v>0</v>
      </c>
      <c r="J15" s="156">
        <f>'2 Income'!H78</f>
        <v>0</v>
      </c>
      <c r="K15" s="156">
        <f>'2 Income'!I78</f>
        <v>0</v>
      </c>
      <c r="L15" s="156">
        <f>'2 Income'!J78</f>
        <v>0</v>
      </c>
      <c r="M15" s="156">
        <f>'2 Income'!K78</f>
        <v>0</v>
      </c>
      <c r="N15" s="156">
        <f>'2 Income'!L78</f>
        <v>0</v>
      </c>
      <c r="O15" s="156">
        <f>'2 Income'!M78</f>
        <v>0</v>
      </c>
      <c r="P15" s="156">
        <f>'2 Income'!N78</f>
        <v>0</v>
      </c>
      <c r="Q15" s="156">
        <f>'2 Income'!O78</f>
        <v>0</v>
      </c>
      <c r="R15" s="157">
        <f>SUM(H15:Q15)</f>
        <v>0</v>
      </c>
      <c r="S15" s="156">
        <f>'2 Income'!Q78</f>
        <v>0</v>
      </c>
      <c r="T15" s="184">
        <f>'2 Income'!R78</f>
        <v>0</v>
      </c>
      <c r="U15" s="350">
        <f t="shared" si="2"/>
        <v>0</v>
      </c>
      <c r="V15" s="350">
        <f>G15-'2 Income'!E78</f>
        <v>0</v>
      </c>
    </row>
    <row r="16" spans="1:23">
      <c r="A16" s="191">
        <v>9</v>
      </c>
      <c r="B16" s="38"/>
      <c r="C16" s="38" t="str">
        <f>'1 Names'!B13</f>
        <v>extra 1</v>
      </c>
      <c r="D16" s="156"/>
      <c r="E16" s="156"/>
      <c r="F16" s="180">
        <v>0</v>
      </c>
      <c r="G16" s="172">
        <f t="shared" si="0"/>
        <v>0</v>
      </c>
      <c r="H16" s="156">
        <f>'2 Income'!F89</f>
        <v>0</v>
      </c>
      <c r="I16" s="156">
        <f>'2 Income'!G89</f>
        <v>0</v>
      </c>
      <c r="J16" s="156">
        <f>'2 Income'!H89</f>
        <v>0</v>
      </c>
      <c r="K16" s="156">
        <f>'2 Income'!I89</f>
        <v>0</v>
      </c>
      <c r="L16" s="156">
        <f>'2 Income'!J89</f>
        <v>0</v>
      </c>
      <c r="M16" s="156">
        <f>'2 Income'!K89</f>
        <v>0</v>
      </c>
      <c r="N16" s="156">
        <f>'2 Income'!L89</f>
        <v>0</v>
      </c>
      <c r="O16" s="156">
        <f>'2 Income'!M89</f>
        <v>0</v>
      </c>
      <c r="P16" s="156">
        <f>'2 Income'!N89</f>
        <v>0</v>
      </c>
      <c r="Q16" s="156">
        <f>'2 Income'!O89</f>
        <v>0</v>
      </c>
      <c r="R16" s="157">
        <f>SUM(H16:Q16)</f>
        <v>0</v>
      </c>
      <c r="S16" s="156">
        <f>'2 Income'!Q89</f>
        <v>0</v>
      </c>
      <c r="T16" s="184">
        <f>'2 Income'!R89</f>
        <v>0</v>
      </c>
      <c r="U16" s="350">
        <f t="shared" si="2"/>
        <v>0</v>
      </c>
      <c r="V16" s="350">
        <f>G16-'2 Income'!E89</f>
        <v>0</v>
      </c>
    </row>
    <row r="17" spans="1:22">
      <c r="A17" s="191">
        <v>9</v>
      </c>
      <c r="B17" s="38"/>
      <c r="C17" s="38" t="str">
        <f>'1 Names'!B14</f>
        <v>extra 2</v>
      </c>
      <c r="D17" s="156"/>
      <c r="E17" s="156"/>
      <c r="F17" s="180">
        <v>0</v>
      </c>
      <c r="G17" s="172">
        <f t="shared" si="0"/>
        <v>0</v>
      </c>
      <c r="H17" s="156">
        <f>'2 Income'!F100</f>
        <v>0</v>
      </c>
      <c r="I17" s="156">
        <f>'2 Income'!G100</f>
        <v>0</v>
      </c>
      <c r="J17" s="156">
        <f>'2 Income'!H100</f>
        <v>0</v>
      </c>
      <c r="K17" s="156">
        <f>'2 Income'!I100</f>
        <v>0</v>
      </c>
      <c r="L17" s="156">
        <f>'2 Income'!J100</f>
        <v>0</v>
      </c>
      <c r="M17" s="156">
        <f>'2 Income'!K100</f>
        <v>0</v>
      </c>
      <c r="N17" s="156">
        <f>'2 Income'!L100</f>
        <v>0</v>
      </c>
      <c r="O17" s="156">
        <f>'2 Income'!M100</f>
        <v>0</v>
      </c>
      <c r="P17" s="156">
        <f>'2 Income'!N100</f>
        <v>0</v>
      </c>
      <c r="Q17" s="156">
        <f>'2 Income'!O100</f>
        <v>0</v>
      </c>
      <c r="R17" s="157">
        <f t="shared" si="1"/>
        <v>0</v>
      </c>
      <c r="S17" s="156">
        <f>'2 Income'!Q100</f>
        <v>0</v>
      </c>
      <c r="T17" s="184">
        <f>'2 Income'!R100</f>
        <v>0</v>
      </c>
      <c r="U17" s="350">
        <f t="shared" si="2"/>
        <v>0</v>
      </c>
      <c r="V17" s="350">
        <f>G17-'2 Income'!E100</f>
        <v>0</v>
      </c>
    </row>
    <row r="18" spans="1:22">
      <c r="A18" s="191">
        <v>9</v>
      </c>
      <c r="B18" s="38"/>
      <c r="C18" s="38" t="str">
        <f>'1 Names'!B15</f>
        <v>extra 3</v>
      </c>
      <c r="D18" s="156"/>
      <c r="E18" s="156"/>
      <c r="F18" s="180">
        <v>0</v>
      </c>
      <c r="G18" s="172">
        <f t="shared" si="0"/>
        <v>0</v>
      </c>
      <c r="H18" s="156">
        <f>'2 Income'!F111</f>
        <v>0</v>
      </c>
      <c r="I18" s="156">
        <f>'2 Income'!G111</f>
        <v>0</v>
      </c>
      <c r="J18" s="156">
        <f>'2 Income'!H111</f>
        <v>0</v>
      </c>
      <c r="K18" s="156">
        <f>'2 Income'!I111</f>
        <v>0</v>
      </c>
      <c r="L18" s="156">
        <f>'2 Income'!J111</f>
        <v>0</v>
      </c>
      <c r="M18" s="156">
        <f>'2 Income'!K111</f>
        <v>0</v>
      </c>
      <c r="N18" s="156">
        <f>'2 Income'!L111</f>
        <v>0</v>
      </c>
      <c r="O18" s="156">
        <f>'2 Income'!M111</f>
        <v>0</v>
      </c>
      <c r="P18" s="156">
        <f>'2 Income'!N111</f>
        <v>0</v>
      </c>
      <c r="Q18" s="156">
        <f>'2 Income'!O111</f>
        <v>0</v>
      </c>
      <c r="R18" s="157">
        <f t="shared" si="1"/>
        <v>0</v>
      </c>
      <c r="S18" s="156">
        <f>'2 Income'!Q111</f>
        <v>0</v>
      </c>
      <c r="T18" s="184">
        <f>'2 Income'!R111</f>
        <v>0</v>
      </c>
      <c r="U18" s="350">
        <f t="shared" si="2"/>
        <v>0</v>
      </c>
      <c r="V18" s="350">
        <f>G18-'2 Income'!E111</f>
        <v>0</v>
      </c>
    </row>
    <row r="19" spans="1:22">
      <c r="A19" s="191">
        <v>9</v>
      </c>
      <c r="B19" s="38"/>
      <c r="C19" s="38" t="str">
        <f>'1 Names'!B16</f>
        <v>extra 4</v>
      </c>
      <c r="D19" s="156"/>
      <c r="E19" s="156"/>
      <c r="F19" s="180">
        <v>0</v>
      </c>
      <c r="G19" s="172">
        <f t="shared" si="0"/>
        <v>0</v>
      </c>
      <c r="H19" s="156">
        <f>'2 Income'!F122</f>
        <v>0</v>
      </c>
      <c r="I19" s="156">
        <f>'2 Income'!G122</f>
        <v>0</v>
      </c>
      <c r="J19" s="156">
        <f>'2 Income'!H122</f>
        <v>0</v>
      </c>
      <c r="K19" s="156">
        <f>'2 Income'!I122</f>
        <v>0</v>
      </c>
      <c r="L19" s="156">
        <f>'2 Income'!J122</f>
        <v>0</v>
      </c>
      <c r="M19" s="156">
        <f>'2 Income'!K122</f>
        <v>0</v>
      </c>
      <c r="N19" s="156">
        <f>'2 Income'!L122</f>
        <v>0</v>
      </c>
      <c r="O19" s="156">
        <f>'2 Income'!M122</f>
        <v>0</v>
      </c>
      <c r="P19" s="156">
        <f>'2 Income'!N122</f>
        <v>0</v>
      </c>
      <c r="Q19" s="156">
        <f>'2 Income'!O122</f>
        <v>0</v>
      </c>
      <c r="R19" s="157">
        <f t="shared" si="1"/>
        <v>0</v>
      </c>
      <c r="S19" s="156">
        <f>'2 Income'!Q122</f>
        <v>0</v>
      </c>
      <c r="T19" s="184">
        <f>'2 Income'!R122</f>
        <v>0</v>
      </c>
      <c r="U19" s="350">
        <f t="shared" si="2"/>
        <v>0</v>
      </c>
      <c r="V19" s="350">
        <f>G19-'2 Income'!E122</f>
        <v>0</v>
      </c>
    </row>
    <row r="20" spans="1:22" s="39" customFormat="1">
      <c r="A20" s="192">
        <v>10</v>
      </c>
      <c r="B20" s="158" t="s">
        <v>121</v>
      </c>
      <c r="C20" s="158"/>
      <c r="D20" s="156"/>
      <c r="E20" s="156"/>
      <c r="F20" s="180">
        <f>SUM(F10:F15)</f>
        <v>0</v>
      </c>
      <c r="G20" s="173">
        <f>SUM(G10:G19)</f>
        <v>550000</v>
      </c>
      <c r="H20" s="163">
        <f>SUM(H10:H19)</f>
        <v>175000</v>
      </c>
      <c r="I20" s="163">
        <f t="shared" ref="I20:Q20" si="3">SUM(I10:I19)</f>
        <v>25000</v>
      </c>
      <c r="J20" s="163">
        <f t="shared" si="3"/>
        <v>35000</v>
      </c>
      <c r="K20" s="163">
        <f t="shared" si="3"/>
        <v>80000</v>
      </c>
      <c r="L20" s="163">
        <f t="shared" si="3"/>
        <v>10000</v>
      </c>
      <c r="M20" s="163">
        <f t="shared" si="3"/>
        <v>0</v>
      </c>
      <c r="N20" s="163">
        <f t="shared" si="3"/>
        <v>0</v>
      </c>
      <c r="O20" s="163">
        <f t="shared" si="3"/>
        <v>0</v>
      </c>
      <c r="P20" s="163">
        <f t="shared" si="3"/>
        <v>0</v>
      </c>
      <c r="Q20" s="163">
        <f t="shared" si="3"/>
        <v>0</v>
      </c>
      <c r="R20" s="157">
        <f>SUM(H20:Q20)</f>
        <v>325000</v>
      </c>
      <c r="S20" s="163">
        <f>SUM(S10:S19)</f>
        <v>225000</v>
      </c>
      <c r="T20" s="185">
        <f>SUM(T10:T19)</f>
        <v>0</v>
      </c>
      <c r="U20" s="350">
        <f t="shared" si="2"/>
        <v>0</v>
      </c>
      <c r="V20" s="350">
        <f>G20-'2 Income'!E125</f>
        <v>0</v>
      </c>
    </row>
    <row r="21" spans="1:22">
      <c r="A21" s="191">
        <v>11</v>
      </c>
      <c r="F21" s="179"/>
      <c r="G21" s="174"/>
      <c r="R21" s="133"/>
      <c r="T21" s="123"/>
      <c r="U21" s="350">
        <f t="shared" si="2"/>
        <v>0</v>
      </c>
      <c r="V21" s="350"/>
    </row>
    <row r="22" spans="1:22" ht="18">
      <c r="A22" s="192">
        <v>12</v>
      </c>
      <c r="B22" s="361" t="s">
        <v>117</v>
      </c>
      <c r="F22" s="179"/>
      <c r="G22" s="174"/>
      <c r="R22" s="133"/>
      <c r="T22" s="123"/>
      <c r="U22" s="350">
        <f t="shared" si="2"/>
        <v>0</v>
      </c>
      <c r="V22" s="350"/>
    </row>
    <row r="23" spans="1:22">
      <c r="A23" s="191">
        <v>13</v>
      </c>
      <c r="C23" s="39" t="s">
        <v>128</v>
      </c>
      <c r="D23" s="39"/>
      <c r="E23" s="39"/>
      <c r="F23" s="179"/>
      <c r="G23" s="175"/>
      <c r="H23" s="159"/>
      <c r="I23" s="159"/>
      <c r="J23" s="159"/>
      <c r="K23" s="159"/>
      <c r="L23" s="159"/>
      <c r="M23" s="159"/>
      <c r="N23" s="159"/>
      <c r="O23" s="159"/>
      <c r="P23" s="159"/>
      <c r="Q23" s="159"/>
      <c r="R23" s="160"/>
      <c r="S23" s="159"/>
      <c r="T23" s="186"/>
      <c r="U23" s="350">
        <f t="shared" si="2"/>
        <v>0</v>
      </c>
      <c r="V23" s="350"/>
    </row>
    <row r="24" spans="1:22">
      <c r="A24" s="192">
        <v>14</v>
      </c>
      <c r="C24" s="122"/>
      <c r="D24" s="156" t="str">
        <f>'1 Names'!C21</f>
        <v xml:space="preserve">Payroll  </v>
      </c>
      <c r="E24" s="156"/>
      <c r="F24" s="180"/>
      <c r="G24" s="172">
        <f>SUM(R24:T24)</f>
        <v>77500</v>
      </c>
      <c r="H24" s="358">
        <f>'4 Payroll Allocation'!F174</f>
        <v>19375</v>
      </c>
      <c r="I24" s="358">
        <f>'4 Payroll Allocation'!G174</f>
        <v>7750</v>
      </c>
      <c r="J24" s="358">
        <f>'4 Payroll Allocation'!H174</f>
        <v>15500</v>
      </c>
      <c r="K24" s="358">
        <f>'4 Payroll Allocation'!I174</f>
        <v>19375</v>
      </c>
      <c r="L24" s="358">
        <f>'4 Payroll Allocation'!J174</f>
        <v>3875</v>
      </c>
      <c r="M24" s="358">
        <f>'4 Payroll Allocation'!K174</f>
        <v>0</v>
      </c>
      <c r="N24" s="358">
        <f>'4 Payroll Allocation'!L174</f>
        <v>0</v>
      </c>
      <c r="O24" s="358">
        <f>'4 Payroll Allocation'!M174</f>
        <v>0</v>
      </c>
      <c r="P24" s="358">
        <f>'4 Payroll Allocation'!N174</f>
        <v>0</v>
      </c>
      <c r="Q24" s="358">
        <f>'4 Payroll Allocation'!O174</f>
        <v>0</v>
      </c>
      <c r="R24" s="359">
        <f>SUM(H24:Q24)</f>
        <v>65875</v>
      </c>
      <c r="S24" s="358">
        <f>'4 Payroll Allocation'!Q174</f>
        <v>7750</v>
      </c>
      <c r="T24" s="360">
        <f>'4 Payroll Allocation'!R174</f>
        <v>3875</v>
      </c>
      <c r="U24" s="350">
        <f>G24-SUM(R24:T24)+SUM(H24:Q24)-R24</f>
        <v>0</v>
      </c>
      <c r="V24" s="350">
        <f>G24-'4 Payroll Allocation'!E174</f>
        <v>0</v>
      </c>
    </row>
    <row r="25" spans="1:22">
      <c r="A25" s="191">
        <v>15</v>
      </c>
      <c r="C25" s="122"/>
      <c r="D25" s="156" t="str">
        <f>'1 Names'!C22</f>
        <v>Payroll tax &amp; work comp</v>
      </c>
      <c r="E25" s="156"/>
      <c r="F25" s="180"/>
      <c r="G25" s="172">
        <f>SUM(R25:T25)</f>
        <v>6480</v>
      </c>
      <c r="H25" s="358">
        <f>'4 Payroll Allocation'!F176</f>
        <v>1620</v>
      </c>
      <c r="I25" s="358">
        <f>'4 Payroll Allocation'!G176</f>
        <v>648</v>
      </c>
      <c r="J25" s="358">
        <f>'4 Payroll Allocation'!H176</f>
        <v>1296</v>
      </c>
      <c r="K25" s="358">
        <f>'4 Payroll Allocation'!I176</f>
        <v>1620</v>
      </c>
      <c r="L25" s="358">
        <f>'4 Payroll Allocation'!J176</f>
        <v>324</v>
      </c>
      <c r="M25" s="358">
        <f>'4 Payroll Allocation'!K176</f>
        <v>0</v>
      </c>
      <c r="N25" s="358">
        <f>'4 Payroll Allocation'!L176</f>
        <v>0</v>
      </c>
      <c r="O25" s="358">
        <f>'4 Payroll Allocation'!M176</f>
        <v>0</v>
      </c>
      <c r="P25" s="358">
        <f>'4 Payroll Allocation'!N176</f>
        <v>0</v>
      </c>
      <c r="Q25" s="358">
        <f>'4 Payroll Allocation'!O176</f>
        <v>0</v>
      </c>
      <c r="R25" s="359">
        <f>SUM(H25:Q25)</f>
        <v>5508</v>
      </c>
      <c r="S25" s="358">
        <f>'4 Payroll Allocation'!Q176</f>
        <v>648</v>
      </c>
      <c r="T25" s="360">
        <f>'4 Payroll Allocation'!R176</f>
        <v>324</v>
      </c>
      <c r="U25" s="350">
        <f t="shared" si="2"/>
        <v>0</v>
      </c>
      <c r="V25" s="350">
        <f>G25-'4 Payroll Allocation'!E176</f>
        <v>0</v>
      </c>
    </row>
    <row r="26" spans="1:22">
      <c r="A26" s="192">
        <v>16</v>
      </c>
      <c r="C26" s="122"/>
      <c r="D26" s="156" t="str">
        <f>'1 Names'!C23</f>
        <v>Benefits</v>
      </c>
      <c r="E26" s="156"/>
      <c r="F26" s="180"/>
      <c r="G26" s="172">
        <f>SUM(R26:T26)</f>
        <v>0</v>
      </c>
      <c r="H26" s="358">
        <f>'4 Payroll Allocation'!F178</f>
        <v>0</v>
      </c>
      <c r="I26" s="358">
        <f>'4 Payroll Allocation'!G178</f>
        <v>0</v>
      </c>
      <c r="J26" s="358">
        <f>'4 Payroll Allocation'!H178</f>
        <v>0</v>
      </c>
      <c r="K26" s="358">
        <f>'4 Payroll Allocation'!I178</f>
        <v>0</v>
      </c>
      <c r="L26" s="358">
        <f>'4 Payroll Allocation'!J178</f>
        <v>0</v>
      </c>
      <c r="M26" s="358">
        <f>'4 Payroll Allocation'!K178</f>
        <v>0</v>
      </c>
      <c r="N26" s="358">
        <f>'4 Payroll Allocation'!L178</f>
        <v>0</v>
      </c>
      <c r="O26" s="358">
        <f>'4 Payroll Allocation'!M178</f>
        <v>0</v>
      </c>
      <c r="P26" s="358">
        <f>'4 Payroll Allocation'!N178</f>
        <v>0</v>
      </c>
      <c r="Q26" s="358">
        <f>'4 Payroll Allocation'!O178</f>
        <v>0</v>
      </c>
      <c r="R26" s="359">
        <f>SUM(H26:Q26)</f>
        <v>0</v>
      </c>
      <c r="S26" s="358">
        <f>'4 Payroll Allocation'!Q178</f>
        <v>0</v>
      </c>
      <c r="T26" s="360">
        <f>'4 Payroll Allocation'!R178</f>
        <v>0</v>
      </c>
      <c r="U26" s="350">
        <f t="shared" si="2"/>
        <v>0</v>
      </c>
      <c r="V26" s="350">
        <f>G26-'4 Payroll Allocation'!E178</f>
        <v>0</v>
      </c>
    </row>
    <row r="27" spans="1:22" s="39" customFormat="1">
      <c r="A27" s="191">
        <v>17</v>
      </c>
      <c r="C27" s="158" t="s">
        <v>34</v>
      </c>
      <c r="D27" s="158"/>
      <c r="E27" s="158"/>
      <c r="F27" s="181">
        <f>SUM(F23:F26)</f>
        <v>0</v>
      </c>
      <c r="G27" s="176">
        <f t="shared" ref="G27:T27" si="4">SUM(G23:G26)</f>
        <v>83980</v>
      </c>
      <c r="H27" s="161">
        <f t="shared" si="4"/>
        <v>20995</v>
      </c>
      <c r="I27" s="158">
        <f t="shared" si="4"/>
        <v>8398</v>
      </c>
      <c r="J27" s="158">
        <f t="shared" si="4"/>
        <v>16796</v>
      </c>
      <c r="K27" s="158">
        <f t="shared" si="4"/>
        <v>20995</v>
      </c>
      <c r="L27" s="158">
        <f t="shared" si="4"/>
        <v>4199</v>
      </c>
      <c r="M27" s="158">
        <f t="shared" si="4"/>
        <v>0</v>
      </c>
      <c r="N27" s="158">
        <f t="shared" si="4"/>
        <v>0</v>
      </c>
      <c r="O27" s="158">
        <f t="shared" si="4"/>
        <v>0</v>
      </c>
      <c r="P27" s="158">
        <f t="shared" si="4"/>
        <v>0</v>
      </c>
      <c r="Q27" s="158">
        <f t="shared" si="4"/>
        <v>0</v>
      </c>
      <c r="R27" s="359">
        <f>SUM(H27:Q27)</f>
        <v>71383</v>
      </c>
      <c r="S27" s="158">
        <f t="shared" si="4"/>
        <v>8398</v>
      </c>
      <c r="T27" s="187">
        <f t="shared" si="4"/>
        <v>4199</v>
      </c>
      <c r="U27" s="350">
        <f>G27-SUM(R27:T27)+SUM(H27:Q27)-R27</f>
        <v>0</v>
      </c>
      <c r="V27" s="350">
        <f>G27-'4 Payroll Allocation'!E180</f>
        <v>0</v>
      </c>
    </row>
    <row r="28" spans="1:22">
      <c r="A28" s="192">
        <v>18</v>
      </c>
      <c r="F28" s="179"/>
      <c r="G28" s="174"/>
      <c r="H28" s="122"/>
      <c r="R28" s="133"/>
      <c r="T28" s="123"/>
      <c r="U28" s="350"/>
      <c r="V28" s="350"/>
    </row>
    <row r="29" spans="1:22">
      <c r="A29" s="191">
        <v>19</v>
      </c>
      <c r="C29" s="39" t="s">
        <v>129</v>
      </c>
      <c r="D29" s="39"/>
      <c r="E29" s="39"/>
      <c r="F29" s="179"/>
      <c r="G29" s="174"/>
      <c r="H29" s="122"/>
      <c r="R29" s="133"/>
      <c r="T29" s="123"/>
      <c r="U29" s="350"/>
      <c r="V29" s="350"/>
    </row>
    <row r="30" spans="1:22">
      <c r="A30" s="192">
        <v>20</v>
      </c>
      <c r="C30" s="159"/>
      <c r="D30" s="156" t="str">
        <f>'1 Names'!C27</f>
        <v>Conferences</v>
      </c>
      <c r="E30" s="156"/>
      <c r="F30" s="180"/>
      <c r="G30" s="172">
        <f t="shared" ref="G30:G36" si="5">SUM(R30:T30)</f>
        <v>2000</v>
      </c>
      <c r="H30" s="156">
        <f>'5 Project Specific'!F20</f>
        <v>1000</v>
      </c>
      <c r="I30" s="156">
        <f>'5 Project Specific'!G20</f>
        <v>1000</v>
      </c>
      <c r="J30" s="156">
        <f>'5 Project Specific'!H20</f>
        <v>0</v>
      </c>
      <c r="K30" s="156">
        <f>'5 Project Specific'!I20</f>
        <v>0</v>
      </c>
      <c r="L30" s="156">
        <f>'5 Project Specific'!J20</f>
        <v>0</v>
      </c>
      <c r="M30" s="156">
        <f>'5 Project Specific'!K20</f>
        <v>0</v>
      </c>
      <c r="N30" s="156">
        <f>'5 Project Specific'!L20</f>
        <v>0</v>
      </c>
      <c r="O30" s="156">
        <f>'5 Project Specific'!M20</f>
        <v>0</v>
      </c>
      <c r="P30" s="156">
        <f>'5 Project Specific'!N20</f>
        <v>0</v>
      </c>
      <c r="Q30" s="156">
        <f>'5 Project Specific'!O20</f>
        <v>0</v>
      </c>
      <c r="R30" s="157">
        <f>SUM(H30:Q30)</f>
        <v>2000</v>
      </c>
      <c r="S30" s="163">
        <f>'5 Project Specific'!Q20</f>
        <v>0</v>
      </c>
      <c r="T30" s="185">
        <f>'5 Project Specific'!R20</f>
        <v>0</v>
      </c>
      <c r="U30" s="350">
        <f>G30-SUM(R30:T30)+SUM(H30:Q30)-R30</f>
        <v>0</v>
      </c>
      <c r="V30" s="350">
        <f>'5 Project Specific'!E20-G30</f>
        <v>0</v>
      </c>
    </row>
    <row r="31" spans="1:22">
      <c r="A31" s="191">
        <v>21</v>
      </c>
      <c r="D31" s="156" t="str">
        <f>'1 Names'!C28</f>
        <v>Travel</v>
      </c>
      <c r="E31" s="156"/>
      <c r="F31" s="180"/>
      <c r="G31" s="172">
        <f t="shared" si="5"/>
        <v>0</v>
      </c>
      <c r="H31" s="156">
        <f>'5 Project Specific'!F32</f>
        <v>0</v>
      </c>
      <c r="I31" s="156">
        <f>'5 Project Specific'!G32</f>
        <v>0</v>
      </c>
      <c r="J31" s="156">
        <f>'5 Project Specific'!H32</f>
        <v>0</v>
      </c>
      <c r="K31" s="156">
        <f>'5 Project Specific'!I32</f>
        <v>0</v>
      </c>
      <c r="L31" s="156">
        <f>'5 Project Specific'!J32</f>
        <v>0</v>
      </c>
      <c r="M31" s="156">
        <f>'5 Project Specific'!K32</f>
        <v>0</v>
      </c>
      <c r="N31" s="156">
        <f>'5 Project Specific'!L32</f>
        <v>0</v>
      </c>
      <c r="O31" s="156">
        <f>'5 Project Specific'!M32</f>
        <v>0</v>
      </c>
      <c r="P31" s="156">
        <f>'5 Project Specific'!N32</f>
        <v>0</v>
      </c>
      <c r="Q31" s="156">
        <f>'5 Project Specific'!O32</f>
        <v>0</v>
      </c>
      <c r="R31" s="157">
        <f t="shared" ref="R31:R42" si="6">SUM(H31:Q31)</f>
        <v>0</v>
      </c>
      <c r="S31" s="163">
        <f>'5 Project Specific'!Q32</f>
        <v>0</v>
      </c>
      <c r="T31" s="185">
        <f>'5 Project Specific'!R32</f>
        <v>0</v>
      </c>
      <c r="U31" s="350">
        <f t="shared" ref="U31:U42" si="7">G31-SUM(R31:T31)+SUM(H31:Q31)-R31</f>
        <v>0</v>
      </c>
      <c r="V31" s="350">
        <f>'5 Project Specific'!E32-G31</f>
        <v>0</v>
      </c>
    </row>
    <row r="32" spans="1:22">
      <c r="A32" s="192">
        <v>22</v>
      </c>
      <c r="D32" s="156" t="str">
        <f>'1 Names'!C29</f>
        <v>Supplies</v>
      </c>
      <c r="E32" s="156"/>
      <c r="F32" s="180"/>
      <c r="G32" s="172">
        <f t="shared" si="5"/>
        <v>0</v>
      </c>
      <c r="H32" s="156">
        <f>'5 Project Specific'!F50</f>
        <v>0</v>
      </c>
      <c r="I32" s="156">
        <f>'5 Project Specific'!G50</f>
        <v>0</v>
      </c>
      <c r="J32" s="156">
        <f>'5 Project Specific'!H50</f>
        <v>0</v>
      </c>
      <c r="K32" s="156">
        <f>'5 Project Specific'!I50</f>
        <v>0</v>
      </c>
      <c r="L32" s="156">
        <f>'5 Project Specific'!J50</f>
        <v>0</v>
      </c>
      <c r="M32" s="156">
        <f>'5 Project Specific'!K50</f>
        <v>0</v>
      </c>
      <c r="N32" s="156">
        <f>'5 Project Specific'!L50</f>
        <v>0</v>
      </c>
      <c r="O32" s="156">
        <f>'5 Project Specific'!M50</f>
        <v>0</v>
      </c>
      <c r="P32" s="156">
        <f>'5 Project Specific'!N50</f>
        <v>0</v>
      </c>
      <c r="Q32" s="156">
        <f>'5 Project Specific'!O50</f>
        <v>0</v>
      </c>
      <c r="R32" s="157">
        <f t="shared" si="6"/>
        <v>0</v>
      </c>
      <c r="S32" s="163">
        <f>'5 Project Specific'!Q50</f>
        <v>0</v>
      </c>
      <c r="T32" s="185">
        <f>'5 Project Specific'!R50</f>
        <v>0</v>
      </c>
      <c r="U32" s="350">
        <f t="shared" si="7"/>
        <v>0</v>
      </c>
      <c r="V32" s="350">
        <f>'5 Project Specific'!E50-G32</f>
        <v>0</v>
      </c>
    </row>
    <row r="33" spans="1:22">
      <c r="A33" s="191">
        <v>23</v>
      </c>
      <c r="D33" s="156" t="str">
        <f>'1 Names'!C30</f>
        <v>Telecommunications</v>
      </c>
      <c r="E33" s="156"/>
      <c r="F33" s="180"/>
      <c r="G33" s="172">
        <f t="shared" si="5"/>
        <v>0</v>
      </c>
      <c r="H33" s="156">
        <f>'5 Project Specific'!F63</f>
        <v>0</v>
      </c>
      <c r="I33" s="156">
        <f>'5 Project Specific'!G63</f>
        <v>0</v>
      </c>
      <c r="J33" s="156">
        <f>'5 Project Specific'!H63</f>
        <v>0</v>
      </c>
      <c r="K33" s="156">
        <f>'5 Project Specific'!I63</f>
        <v>0</v>
      </c>
      <c r="L33" s="156">
        <f>'5 Project Specific'!J63</f>
        <v>0</v>
      </c>
      <c r="M33" s="156">
        <f>'5 Project Specific'!K63</f>
        <v>0</v>
      </c>
      <c r="N33" s="156">
        <f>'5 Project Specific'!L63</f>
        <v>0</v>
      </c>
      <c r="O33" s="156">
        <f>'5 Project Specific'!M63</f>
        <v>0</v>
      </c>
      <c r="P33" s="156">
        <f>'5 Project Specific'!N63</f>
        <v>0</v>
      </c>
      <c r="Q33" s="156">
        <f>'5 Project Specific'!O63</f>
        <v>0</v>
      </c>
      <c r="R33" s="157">
        <f t="shared" si="6"/>
        <v>0</v>
      </c>
      <c r="S33" s="163">
        <f>'5 Project Specific'!Q63</f>
        <v>0</v>
      </c>
      <c r="T33" s="185">
        <f>'5 Project Specific'!R63</f>
        <v>0</v>
      </c>
      <c r="U33" s="350">
        <f t="shared" si="7"/>
        <v>0</v>
      </c>
      <c r="V33" s="350">
        <f>'5 Project Specific'!E63-G33</f>
        <v>0</v>
      </c>
    </row>
    <row r="34" spans="1:22">
      <c r="A34" s="192">
        <v>24</v>
      </c>
      <c r="D34" s="156" t="str">
        <f>'1 Names'!C31</f>
        <v>Contract Help</v>
      </c>
      <c r="E34" s="156"/>
      <c r="F34" s="180"/>
      <c r="G34" s="172">
        <f t="shared" si="5"/>
        <v>0</v>
      </c>
      <c r="H34" s="156">
        <f>'5 Project Specific'!F73</f>
        <v>0</v>
      </c>
      <c r="I34" s="156">
        <f>'5 Project Specific'!G73</f>
        <v>0</v>
      </c>
      <c r="J34" s="156">
        <f>'5 Project Specific'!H73</f>
        <v>0</v>
      </c>
      <c r="K34" s="156">
        <f>'5 Project Specific'!I73</f>
        <v>0</v>
      </c>
      <c r="L34" s="156">
        <f>'5 Project Specific'!J73</f>
        <v>0</v>
      </c>
      <c r="M34" s="156">
        <f>'5 Project Specific'!K73</f>
        <v>0</v>
      </c>
      <c r="N34" s="156">
        <f>'5 Project Specific'!L73</f>
        <v>0</v>
      </c>
      <c r="O34" s="156">
        <f>'5 Project Specific'!M73</f>
        <v>0</v>
      </c>
      <c r="P34" s="156">
        <f>'5 Project Specific'!N73</f>
        <v>0</v>
      </c>
      <c r="Q34" s="156">
        <f>'5 Project Specific'!O73</f>
        <v>0</v>
      </c>
      <c r="R34" s="157">
        <f t="shared" si="6"/>
        <v>0</v>
      </c>
      <c r="S34" s="163">
        <f>'5 Project Specific'!Q73</f>
        <v>0</v>
      </c>
      <c r="T34" s="185">
        <f>'5 Project Specific'!R73</f>
        <v>0</v>
      </c>
      <c r="U34" s="350">
        <f t="shared" si="7"/>
        <v>0</v>
      </c>
      <c r="V34" s="350">
        <f>'5 Project Specific'!E73-G34</f>
        <v>0</v>
      </c>
    </row>
    <row r="35" spans="1:22">
      <c r="A35" s="191">
        <v>25</v>
      </c>
      <c r="D35" s="156" t="str">
        <f>'1 Names'!C32</f>
        <v>Media</v>
      </c>
      <c r="E35" s="156"/>
      <c r="F35" s="180"/>
      <c r="G35" s="172">
        <f t="shared" si="5"/>
        <v>0</v>
      </c>
      <c r="H35" s="156">
        <f>'5 Project Specific'!F82</f>
        <v>0</v>
      </c>
      <c r="I35" s="156">
        <f>'5 Project Specific'!G82</f>
        <v>0</v>
      </c>
      <c r="J35" s="156">
        <f>'5 Project Specific'!H82</f>
        <v>0</v>
      </c>
      <c r="K35" s="156">
        <f>'5 Project Specific'!I82</f>
        <v>0</v>
      </c>
      <c r="L35" s="156">
        <f>'5 Project Specific'!J82</f>
        <v>0</v>
      </c>
      <c r="M35" s="156">
        <f>'5 Project Specific'!K82</f>
        <v>0</v>
      </c>
      <c r="N35" s="156">
        <f>'5 Project Specific'!L82</f>
        <v>0</v>
      </c>
      <c r="O35" s="156">
        <f>'5 Project Specific'!M82</f>
        <v>0</v>
      </c>
      <c r="P35" s="156">
        <f>'5 Project Specific'!N82</f>
        <v>0</v>
      </c>
      <c r="Q35" s="156">
        <f>'5 Project Specific'!O82</f>
        <v>0</v>
      </c>
      <c r="R35" s="157">
        <f t="shared" si="6"/>
        <v>0</v>
      </c>
      <c r="S35" s="163">
        <f>'5 Project Specific'!Q82</f>
        <v>0</v>
      </c>
      <c r="T35" s="185">
        <f>'5 Project Specific'!R82</f>
        <v>0</v>
      </c>
      <c r="U35" s="350">
        <f t="shared" si="7"/>
        <v>0</v>
      </c>
      <c r="V35" s="350">
        <f>'5 Project Specific'!E82-G35</f>
        <v>0</v>
      </c>
    </row>
    <row r="36" spans="1:22">
      <c r="A36" s="192">
        <v>26</v>
      </c>
      <c r="C36" s="159"/>
      <c r="D36" s="156" t="str">
        <f>'1 Names'!C33</f>
        <v>Communications</v>
      </c>
      <c r="E36" s="156"/>
      <c r="F36" s="180"/>
      <c r="G36" s="172">
        <f t="shared" si="5"/>
        <v>0</v>
      </c>
      <c r="H36" s="156">
        <f>'5 Project Specific'!F94</f>
        <v>0</v>
      </c>
      <c r="I36" s="156">
        <f>'5 Project Specific'!G94</f>
        <v>0</v>
      </c>
      <c r="J36" s="156">
        <f>'5 Project Specific'!H94</f>
        <v>0</v>
      </c>
      <c r="K36" s="156">
        <f>'5 Project Specific'!I94</f>
        <v>0</v>
      </c>
      <c r="L36" s="156">
        <f>'5 Project Specific'!J94</f>
        <v>0</v>
      </c>
      <c r="M36" s="156">
        <f>'5 Project Specific'!K94</f>
        <v>0</v>
      </c>
      <c r="N36" s="156">
        <f>'5 Project Specific'!L94</f>
        <v>0</v>
      </c>
      <c r="O36" s="156">
        <f>'5 Project Specific'!M94</f>
        <v>0</v>
      </c>
      <c r="P36" s="156">
        <f>'5 Project Specific'!N94</f>
        <v>0</v>
      </c>
      <c r="Q36" s="156">
        <f>'5 Project Specific'!O94</f>
        <v>0</v>
      </c>
      <c r="R36" s="157">
        <f t="shared" si="6"/>
        <v>0</v>
      </c>
      <c r="S36" s="163">
        <f>'5 Project Specific'!Q94</f>
        <v>0</v>
      </c>
      <c r="T36" s="185">
        <f>'5 Project Specific'!R94</f>
        <v>0</v>
      </c>
      <c r="U36" s="350">
        <f t="shared" si="7"/>
        <v>0</v>
      </c>
      <c r="V36" s="350">
        <f>'5 Project Specific'!E94-G36</f>
        <v>0</v>
      </c>
    </row>
    <row r="37" spans="1:22">
      <c r="A37" s="192">
        <v>22</v>
      </c>
      <c r="D37" s="156" t="str">
        <f>'1 Names'!C34</f>
        <v>Extra 1</v>
      </c>
      <c r="E37" s="156"/>
      <c r="F37" s="180"/>
      <c r="G37" s="172">
        <f>SUM(R37:T37)</f>
        <v>0</v>
      </c>
      <c r="H37" s="156">
        <f>'5 Project Specific'!F106</f>
        <v>0</v>
      </c>
      <c r="I37" s="156">
        <f>'5 Project Specific'!G106</f>
        <v>0</v>
      </c>
      <c r="J37" s="156">
        <f>'5 Project Specific'!H106</f>
        <v>0</v>
      </c>
      <c r="K37" s="156">
        <f>'5 Project Specific'!I106</f>
        <v>0</v>
      </c>
      <c r="L37" s="156">
        <f>'5 Project Specific'!J106</f>
        <v>0</v>
      </c>
      <c r="M37" s="156">
        <f>'5 Project Specific'!K106</f>
        <v>0</v>
      </c>
      <c r="N37" s="156">
        <f>'5 Project Specific'!L106</f>
        <v>0</v>
      </c>
      <c r="O37" s="156">
        <f>'5 Project Specific'!M106</f>
        <v>0</v>
      </c>
      <c r="P37" s="156">
        <f>'5 Project Specific'!N106</f>
        <v>0</v>
      </c>
      <c r="Q37" s="156">
        <f>'5 Project Specific'!O106</f>
        <v>0</v>
      </c>
      <c r="R37" s="157">
        <f t="shared" si="6"/>
        <v>0</v>
      </c>
      <c r="S37" s="156">
        <f>'5 Project Specific'!Q106</f>
        <v>0</v>
      </c>
      <c r="T37" s="156">
        <f>'5 Project Specific'!R106</f>
        <v>0</v>
      </c>
      <c r="U37" s="350">
        <f t="shared" si="7"/>
        <v>0</v>
      </c>
      <c r="V37" s="350">
        <f>G37-'5 Project Specific'!E106</f>
        <v>0</v>
      </c>
    </row>
    <row r="38" spans="1:22">
      <c r="A38" s="191">
        <v>23</v>
      </c>
      <c r="D38" s="156" t="str">
        <f>'1 Names'!C35</f>
        <v>Extra 2</v>
      </c>
      <c r="E38" s="156"/>
      <c r="F38" s="180"/>
      <c r="G38" s="172">
        <f>SUM(R38:T38)</f>
        <v>0</v>
      </c>
      <c r="H38" s="156">
        <f>'5 Project Specific'!F118</f>
        <v>0</v>
      </c>
      <c r="I38" s="156">
        <f>'5 Project Specific'!G118</f>
        <v>0</v>
      </c>
      <c r="J38" s="156">
        <f>'5 Project Specific'!H118</f>
        <v>0</v>
      </c>
      <c r="K38" s="156">
        <f>'5 Project Specific'!I118</f>
        <v>0</v>
      </c>
      <c r="L38" s="156">
        <f>'5 Project Specific'!J118</f>
        <v>0</v>
      </c>
      <c r="M38" s="156">
        <f>'5 Project Specific'!K118</f>
        <v>0</v>
      </c>
      <c r="N38" s="156">
        <f>'5 Project Specific'!L118</f>
        <v>0</v>
      </c>
      <c r="O38" s="156">
        <f>'5 Project Specific'!M118</f>
        <v>0</v>
      </c>
      <c r="P38" s="156">
        <f>'5 Project Specific'!N118</f>
        <v>0</v>
      </c>
      <c r="Q38" s="156">
        <f>'5 Project Specific'!O118</f>
        <v>0</v>
      </c>
      <c r="R38" s="157">
        <f t="shared" si="6"/>
        <v>0</v>
      </c>
      <c r="S38" s="156">
        <f>'5 Project Specific'!Q118</f>
        <v>0</v>
      </c>
      <c r="T38" s="156">
        <f>'5 Project Specific'!R118</f>
        <v>0</v>
      </c>
      <c r="U38" s="350">
        <f t="shared" si="7"/>
        <v>0</v>
      </c>
      <c r="V38" s="350">
        <f>G38-'5 Project Specific'!E118</f>
        <v>0</v>
      </c>
    </row>
    <row r="39" spans="1:22">
      <c r="A39" s="192">
        <v>24</v>
      </c>
      <c r="D39" s="156" t="str">
        <f>'1 Names'!C36</f>
        <v>Extra 3</v>
      </c>
      <c r="E39" s="156"/>
      <c r="F39" s="180"/>
      <c r="G39" s="172">
        <f>SUM(R39:T39)</f>
        <v>0</v>
      </c>
      <c r="H39" s="156">
        <f>'5 Project Specific'!F130</f>
        <v>0</v>
      </c>
      <c r="I39" s="156">
        <f>'5 Project Specific'!G130</f>
        <v>0</v>
      </c>
      <c r="J39" s="156">
        <f>'5 Project Specific'!H130</f>
        <v>0</v>
      </c>
      <c r="K39" s="156">
        <f>'5 Project Specific'!I130</f>
        <v>0</v>
      </c>
      <c r="L39" s="156">
        <f>'5 Project Specific'!J130</f>
        <v>0</v>
      </c>
      <c r="M39" s="156">
        <f>'5 Project Specific'!K130</f>
        <v>0</v>
      </c>
      <c r="N39" s="156">
        <f>'5 Project Specific'!L130</f>
        <v>0</v>
      </c>
      <c r="O39" s="156">
        <f>'5 Project Specific'!M130</f>
        <v>0</v>
      </c>
      <c r="P39" s="156">
        <f>'5 Project Specific'!N130</f>
        <v>0</v>
      </c>
      <c r="Q39" s="156">
        <f>'5 Project Specific'!O130</f>
        <v>0</v>
      </c>
      <c r="R39" s="157">
        <f t="shared" si="6"/>
        <v>0</v>
      </c>
      <c r="S39" s="156">
        <f>'5 Project Specific'!Q130</f>
        <v>0</v>
      </c>
      <c r="T39" s="156">
        <f>'5 Project Specific'!R130</f>
        <v>0</v>
      </c>
      <c r="U39" s="350">
        <f t="shared" si="7"/>
        <v>0</v>
      </c>
      <c r="V39" s="350">
        <f>G39-'5 Project Specific'!E130</f>
        <v>0</v>
      </c>
    </row>
    <row r="40" spans="1:22">
      <c r="A40" s="191">
        <v>25</v>
      </c>
      <c r="D40" s="156" t="str">
        <f>'1 Names'!C37</f>
        <v>Extra 4</v>
      </c>
      <c r="E40" s="156"/>
      <c r="F40" s="180"/>
      <c r="G40" s="172">
        <f>SUM(R40:T40)</f>
        <v>0</v>
      </c>
      <c r="H40" s="156">
        <f>'5 Project Specific'!F142</f>
        <v>0</v>
      </c>
      <c r="I40" s="156">
        <f>'5 Project Specific'!G142</f>
        <v>0</v>
      </c>
      <c r="J40" s="156">
        <f>'5 Project Specific'!H142</f>
        <v>0</v>
      </c>
      <c r="K40" s="156">
        <f>'5 Project Specific'!I142</f>
        <v>0</v>
      </c>
      <c r="L40" s="156">
        <f>'5 Project Specific'!J142</f>
        <v>0</v>
      </c>
      <c r="M40" s="156">
        <f>'5 Project Specific'!K142</f>
        <v>0</v>
      </c>
      <c r="N40" s="156">
        <f>'5 Project Specific'!L142</f>
        <v>0</v>
      </c>
      <c r="O40" s="156">
        <f>'5 Project Specific'!M142</f>
        <v>0</v>
      </c>
      <c r="P40" s="156">
        <f>'5 Project Specific'!N142</f>
        <v>0</v>
      </c>
      <c r="Q40" s="156">
        <f>'5 Project Specific'!O142</f>
        <v>0</v>
      </c>
      <c r="R40" s="157">
        <f t="shared" si="6"/>
        <v>0</v>
      </c>
      <c r="S40" s="156">
        <f>'5 Project Specific'!Q142</f>
        <v>0</v>
      </c>
      <c r="T40" s="156">
        <f>'5 Project Specific'!R142</f>
        <v>0</v>
      </c>
      <c r="U40" s="350">
        <f t="shared" si="7"/>
        <v>0</v>
      </c>
      <c r="V40" s="350">
        <f>G40-'5 Project Specific'!E142</f>
        <v>0</v>
      </c>
    </row>
    <row r="41" spans="1:22">
      <c r="A41" s="192">
        <v>26</v>
      </c>
      <c r="C41" s="159"/>
      <c r="D41" s="156" t="str">
        <f>'1 Names'!C38</f>
        <v>Extra 5</v>
      </c>
      <c r="E41" s="156"/>
      <c r="F41" s="180"/>
      <c r="G41" s="172">
        <f>SUM(R41:T41)</f>
        <v>0</v>
      </c>
      <c r="H41" s="156">
        <f>'5 Project Specific'!F154</f>
        <v>0</v>
      </c>
      <c r="I41" s="156">
        <f>'5 Project Specific'!G154</f>
        <v>0</v>
      </c>
      <c r="J41" s="156">
        <f>'5 Project Specific'!H154</f>
        <v>0</v>
      </c>
      <c r="K41" s="156">
        <f>'5 Project Specific'!I154</f>
        <v>0</v>
      </c>
      <c r="L41" s="156">
        <f>'5 Project Specific'!J154</f>
        <v>0</v>
      </c>
      <c r="M41" s="156">
        <f>'5 Project Specific'!K154</f>
        <v>0</v>
      </c>
      <c r="N41" s="156">
        <f>'5 Project Specific'!L154</f>
        <v>0</v>
      </c>
      <c r="O41" s="156">
        <f>'5 Project Specific'!M154</f>
        <v>0</v>
      </c>
      <c r="P41" s="156">
        <f>'5 Project Specific'!N154</f>
        <v>0</v>
      </c>
      <c r="Q41" s="156">
        <f>'5 Project Specific'!O154</f>
        <v>0</v>
      </c>
      <c r="R41" s="157">
        <f t="shared" si="6"/>
        <v>0</v>
      </c>
      <c r="S41" s="156">
        <f>'5 Project Specific'!Q154</f>
        <v>0</v>
      </c>
      <c r="T41" s="156">
        <f>'5 Project Specific'!R154</f>
        <v>0</v>
      </c>
      <c r="U41" s="350">
        <f t="shared" si="7"/>
        <v>0</v>
      </c>
      <c r="V41" s="350">
        <f>G41-'5 Project Specific'!E154</f>
        <v>0</v>
      </c>
    </row>
    <row r="42" spans="1:22" s="39" customFormat="1">
      <c r="A42" s="192">
        <v>32</v>
      </c>
      <c r="C42" s="158" t="s">
        <v>4</v>
      </c>
      <c r="D42" s="158"/>
      <c r="E42" s="158"/>
      <c r="F42" s="181">
        <f>SUM(F29:F36)</f>
        <v>0</v>
      </c>
      <c r="G42" s="176">
        <f t="shared" ref="G42:T42" si="8">SUM(G29:G41)</f>
        <v>2000</v>
      </c>
      <c r="H42" s="161">
        <f t="shared" si="8"/>
        <v>1000</v>
      </c>
      <c r="I42" s="158">
        <f t="shared" si="8"/>
        <v>1000</v>
      </c>
      <c r="J42" s="158">
        <f t="shared" si="8"/>
        <v>0</v>
      </c>
      <c r="K42" s="158">
        <f t="shared" si="8"/>
        <v>0</v>
      </c>
      <c r="L42" s="158">
        <f t="shared" si="8"/>
        <v>0</v>
      </c>
      <c r="M42" s="158">
        <f t="shared" si="8"/>
        <v>0</v>
      </c>
      <c r="N42" s="158">
        <f t="shared" si="8"/>
        <v>0</v>
      </c>
      <c r="O42" s="158">
        <f t="shared" si="8"/>
        <v>0</v>
      </c>
      <c r="P42" s="158">
        <f t="shared" si="8"/>
        <v>0</v>
      </c>
      <c r="Q42" s="158">
        <f t="shared" si="8"/>
        <v>0</v>
      </c>
      <c r="R42" s="157">
        <f t="shared" si="6"/>
        <v>2000</v>
      </c>
      <c r="S42" s="158">
        <f t="shared" si="8"/>
        <v>0</v>
      </c>
      <c r="T42" s="187">
        <f t="shared" si="8"/>
        <v>0</v>
      </c>
      <c r="U42" s="350">
        <f t="shared" si="7"/>
        <v>0</v>
      </c>
      <c r="V42" s="350">
        <f>'5 Project Specific'!E157-G42</f>
        <v>0</v>
      </c>
    </row>
    <row r="43" spans="1:22">
      <c r="A43" s="191">
        <v>33</v>
      </c>
      <c r="F43" s="179"/>
      <c r="G43" s="171"/>
      <c r="H43" s="164"/>
      <c r="R43" s="133"/>
      <c r="T43" s="123"/>
      <c r="U43" s="350"/>
      <c r="V43" s="350"/>
    </row>
    <row r="44" spans="1:22">
      <c r="A44" s="192">
        <v>34</v>
      </c>
      <c r="C44" s="39" t="s">
        <v>130</v>
      </c>
      <c r="D44" s="39"/>
      <c r="E44" s="39"/>
      <c r="F44" s="179"/>
      <c r="G44" s="174"/>
      <c r="H44" s="122"/>
      <c r="R44" s="133"/>
      <c r="T44" s="123"/>
      <c r="U44" s="350"/>
      <c r="V44" s="350"/>
    </row>
    <row r="45" spans="1:22">
      <c r="A45" s="191">
        <v>35</v>
      </c>
      <c r="D45" s="156" t="str">
        <f>'1 Names'!C42</f>
        <v>Rent</v>
      </c>
      <c r="E45" s="156"/>
      <c r="F45" s="180"/>
      <c r="G45" s="172">
        <f t="shared" ref="G45:G55" si="9">SUM(R45:T45)</f>
        <v>18000</v>
      </c>
      <c r="H45" s="156">
        <f>'6 Shared Operating'!F19</f>
        <v>4500</v>
      </c>
      <c r="I45" s="156">
        <f>'6 Shared Operating'!G19</f>
        <v>1800</v>
      </c>
      <c r="J45" s="156">
        <f>'6 Shared Operating'!H19</f>
        <v>3600</v>
      </c>
      <c r="K45" s="156">
        <f>'6 Shared Operating'!I19</f>
        <v>4500</v>
      </c>
      <c r="L45" s="156">
        <f>'6 Shared Operating'!J19</f>
        <v>900</v>
      </c>
      <c r="M45" s="156">
        <f>'6 Shared Operating'!K19</f>
        <v>0</v>
      </c>
      <c r="N45" s="156">
        <f>'6 Shared Operating'!L19</f>
        <v>0</v>
      </c>
      <c r="O45" s="156">
        <f>'6 Shared Operating'!M19</f>
        <v>0</v>
      </c>
      <c r="P45" s="156">
        <f>'6 Shared Operating'!N19</f>
        <v>0</v>
      </c>
      <c r="Q45" s="156">
        <f>'6 Shared Operating'!O19</f>
        <v>0</v>
      </c>
      <c r="R45" s="157">
        <f>SUM(H45:Q45)</f>
        <v>15300</v>
      </c>
      <c r="S45" s="156">
        <f>'6 Shared Operating'!Q19</f>
        <v>1800</v>
      </c>
      <c r="T45" s="184">
        <f>'6 Shared Operating'!R19</f>
        <v>900</v>
      </c>
      <c r="U45" s="350">
        <f>G45-SUM(R45:T45)+SUM(H45:Q45)-R45</f>
        <v>0</v>
      </c>
      <c r="V45" s="350">
        <f>G45-'6 Shared Operating'!E19</f>
        <v>0</v>
      </c>
    </row>
    <row r="46" spans="1:22">
      <c r="A46" s="192">
        <v>36</v>
      </c>
      <c r="D46" s="156" t="str">
        <f>'1 Names'!C43</f>
        <v>Utilities</v>
      </c>
      <c r="E46" s="156"/>
      <c r="F46" s="180"/>
      <c r="G46" s="172">
        <f t="shared" si="9"/>
        <v>0</v>
      </c>
      <c r="H46" s="156">
        <f>'6 Shared Operating'!F30</f>
        <v>0</v>
      </c>
      <c r="I46" s="156">
        <f>'6 Shared Operating'!G30</f>
        <v>0</v>
      </c>
      <c r="J46" s="156">
        <f>'6 Shared Operating'!H30</f>
        <v>0</v>
      </c>
      <c r="K46" s="156">
        <f>'6 Shared Operating'!I30</f>
        <v>0</v>
      </c>
      <c r="L46" s="156">
        <f>'6 Shared Operating'!J30</f>
        <v>0</v>
      </c>
      <c r="M46" s="156">
        <f>'6 Shared Operating'!K30</f>
        <v>0</v>
      </c>
      <c r="N46" s="156">
        <f>'6 Shared Operating'!L30</f>
        <v>0</v>
      </c>
      <c r="O46" s="156">
        <f>'6 Shared Operating'!M30</f>
        <v>0</v>
      </c>
      <c r="P46" s="156">
        <f>'6 Shared Operating'!N30</f>
        <v>0</v>
      </c>
      <c r="Q46" s="156">
        <f>'6 Shared Operating'!O30</f>
        <v>0</v>
      </c>
      <c r="R46" s="157">
        <f t="shared" ref="R46:R60" si="10">SUM(H46:Q46)</f>
        <v>0</v>
      </c>
      <c r="S46" s="156">
        <f>'6 Shared Operating'!Q30</f>
        <v>0</v>
      </c>
      <c r="T46" s="184">
        <f>'6 Shared Operating'!R30</f>
        <v>0</v>
      </c>
      <c r="U46" s="350">
        <f t="shared" ref="U46:U67" si="11">G46-SUM(R46:T46)+SUM(H46:Q46)-R46</f>
        <v>0</v>
      </c>
      <c r="V46" s="350">
        <f>G46-'6 Shared Operating'!E30</f>
        <v>0</v>
      </c>
    </row>
    <row r="47" spans="1:22">
      <c r="A47" s="191">
        <v>37</v>
      </c>
      <c r="D47" s="156" t="str">
        <f>'1 Names'!C44</f>
        <v>Phone</v>
      </c>
      <c r="E47" s="156"/>
      <c r="F47" s="180"/>
      <c r="G47" s="172">
        <f t="shared" si="9"/>
        <v>0</v>
      </c>
      <c r="H47" s="156">
        <f>'6 Shared Operating'!F38</f>
        <v>0</v>
      </c>
      <c r="I47" s="156">
        <f>'6 Shared Operating'!G38</f>
        <v>0</v>
      </c>
      <c r="J47" s="156">
        <f>'6 Shared Operating'!H38</f>
        <v>0</v>
      </c>
      <c r="K47" s="156">
        <f>'6 Shared Operating'!I38</f>
        <v>0</v>
      </c>
      <c r="L47" s="156">
        <f>'6 Shared Operating'!J38</f>
        <v>0</v>
      </c>
      <c r="M47" s="156">
        <f>'6 Shared Operating'!K38</f>
        <v>0</v>
      </c>
      <c r="N47" s="156">
        <f>'6 Shared Operating'!L38</f>
        <v>0</v>
      </c>
      <c r="O47" s="156">
        <f>'6 Shared Operating'!M38</f>
        <v>0</v>
      </c>
      <c r="P47" s="156">
        <f>'6 Shared Operating'!N38</f>
        <v>0</v>
      </c>
      <c r="Q47" s="156">
        <f>'6 Shared Operating'!O38</f>
        <v>0</v>
      </c>
      <c r="R47" s="157">
        <f t="shared" si="10"/>
        <v>0</v>
      </c>
      <c r="S47" s="156">
        <f>'6 Shared Operating'!Q38</f>
        <v>0</v>
      </c>
      <c r="T47" s="184">
        <f>'6 Shared Operating'!R38</f>
        <v>0</v>
      </c>
      <c r="U47" s="350">
        <f t="shared" si="11"/>
        <v>0</v>
      </c>
      <c r="V47" s="350">
        <f>G47-'6 Shared Operating'!E38</f>
        <v>0</v>
      </c>
    </row>
    <row r="48" spans="1:22">
      <c r="A48" s="192">
        <v>38</v>
      </c>
      <c r="D48" s="156" t="str">
        <f>'1 Names'!C45</f>
        <v>Internet</v>
      </c>
      <c r="E48" s="156"/>
      <c r="F48" s="180"/>
      <c r="G48" s="172">
        <f t="shared" si="9"/>
        <v>0</v>
      </c>
      <c r="H48" s="156">
        <f>'6 Shared Operating'!F52</f>
        <v>0</v>
      </c>
      <c r="I48" s="156">
        <f>'6 Shared Operating'!G52</f>
        <v>0</v>
      </c>
      <c r="J48" s="156">
        <f>'6 Shared Operating'!H52</f>
        <v>0</v>
      </c>
      <c r="K48" s="156">
        <f>'6 Shared Operating'!I52</f>
        <v>0</v>
      </c>
      <c r="L48" s="156">
        <f>'6 Shared Operating'!J52</f>
        <v>0</v>
      </c>
      <c r="M48" s="156">
        <f>'6 Shared Operating'!K52</f>
        <v>0</v>
      </c>
      <c r="N48" s="156">
        <f>'6 Shared Operating'!L52</f>
        <v>0</v>
      </c>
      <c r="O48" s="156">
        <f>'6 Shared Operating'!M52</f>
        <v>0</v>
      </c>
      <c r="P48" s="156">
        <f>'6 Shared Operating'!N52</f>
        <v>0</v>
      </c>
      <c r="Q48" s="156">
        <f>'6 Shared Operating'!O52</f>
        <v>0</v>
      </c>
      <c r="R48" s="157">
        <f t="shared" si="10"/>
        <v>0</v>
      </c>
      <c r="S48" s="156">
        <f>'6 Shared Operating'!Q52</f>
        <v>0</v>
      </c>
      <c r="T48" s="184">
        <f>'6 Shared Operating'!R52</f>
        <v>0</v>
      </c>
      <c r="U48" s="350">
        <f t="shared" si="11"/>
        <v>0</v>
      </c>
      <c r="V48" s="350">
        <f>G48-'6 Shared Operating'!E52</f>
        <v>0</v>
      </c>
    </row>
    <row r="49" spans="1:22">
      <c r="A49" s="191">
        <v>39</v>
      </c>
      <c r="D49" s="156" t="str">
        <f>'1 Names'!C46</f>
        <v>Insurance</v>
      </c>
      <c r="E49" s="156"/>
      <c r="F49" s="180"/>
      <c r="G49" s="172">
        <f t="shared" si="9"/>
        <v>0</v>
      </c>
      <c r="H49" s="156">
        <f>'6 Shared Operating'!F62</f>
        <v>0</v>
      </c>
      <c r="I49" s="156">
        <f>'6 Shared Operating'!G62</f>
        <v>0</v>
      </c>
      <c r="J49" s="156">
        <f>'6 Shared Operating'!H62</f>
        <v>0</v>
      </c>
      <c r="K49" s="156">
        <f>'6 Shared Operating'!I62</f>
        <v>0</v>
      </c>
      <c r="L49" s="156">
        <f>'6 Shared Operating'!J62</f>
        <v>0</v>
      </c>
      <c r="M49" s="156">
        <f>'6 Shared Operating'!K62</f>
        <v>0</v>
      </c>
      <c r="N49" s="156">
        <f>'6 Shared Operating'!L62</f>
        <v>0</v>
      </c>
      <c r="O49" s="156">
        <f>'6 Shared Operating'!M62</f>
        <v>0</v>
      </c>
      <c r="P49" s="156">
        <f>'6 Shared Operating'!N62</f>
        <v>0</v>
      </c>
      <c r="Q49" s="156">
        <f>'6 Shared Operating'!O62</f>
        <v>0</v>
      </c>
      <c r="R49" s="157">
        <f t="shared" si="10"/>
        <v>0</v>
      </c>
      <c r="S49" s="156">
        <f>'6 Shared Operating'!Q62</f>
        <v>0</v>
      </c>
      <c r="T49" s="184">
        <f>'6 Shared Operating'!R62</f>
        <v>0</v>
      </c>
      <c r="U49" s="350">
        <f t="shared" si="11"/>
        <v>0</v>
      </c>
      <c r="V49" s="350">
        <f>G49-'6 Shared Operating'!E62</f>
        <v>0</v>
      </c>
    </row>
    <row r="50" spans="1:22">
      <c r="A50" s="192">
        <v>40</v>
      </c>
      <c r="D50" s="156" t="str">
        <f>'1 Names'!C47</f>
        <v>Photocopies</v>
      </c>
      <c r="E50" s="156"/>
      <c r="F50" s="180"/>
      <c r="G50" s="172">
        <f t="shared" si="9"/>
        <v>0</v>
      </c>
      <c r="H50" s="156">
        <f>'6 Shared Operating'!F69</f>
        <v>0</v>
      </c>
      <c r="I50" s="156">
        <f>'6 Shared Operating'!G69</f>
        <v>0</v>
      </c>
      <c r="J50" s="156">
        <f>'6 Shared Operating'!H69</f>
        <v>0</v>
      </c>
      <c r="K50" s="156">
        <f>'6 Shared Operating'!I69</f>
        <v>0</v>
      </c>
      <c r="L50" s="156">
        <f>'6 Shared Operating'!J69</f>
        <v>0</v>
      </c>
      <c r="M50" s="156">
        <f>'6 Shared Operating'!K69</f>
        <v>0</v>
      </c>
      <c r="N50" s="156">
        <f>'6 Shared Operating'!L69</f>
        <v>0</v>
      </c>
      <c r="O50" s="156">
        <f>'6 Shared Operating'!M69</f>
        <v>0</v>
      </c>
      <c r="P50" s="156">
        <f>'6 Shared Operating'!N69</f>
        <v>0</v>
      </c>
      <c r="Q50" s="156">
        <f>'6 Shared Operating'!O69</f>
        <v>0</v>
      </c>
      <c r="R50" s="157">
        <f t="shared" si="10"/>
        <v>0</v>
      </c>
      <c r="S50" s="156">
        <f>'6 Shared Operating'!Q69</f>
        <v>0</v>
      </c>
      <c r="T50" s="184">
        <f>'6 Shared Operating'!R69</f>
        <v>0</v>
      </c>
      <c r="U50" s="350">
        <f t="shared" si="11"/>
        <v>0</v>
      </c>
      <c r="V50" s="350">
        <f>G50-'6 Shared Operating'!E69</f>
        <v>0</v>
      </c>
    </row>
    <row r="51" spans="1:22">
      <c r="A51" s="191">
        <v>41</v>
      </c>
      <c r="D51" s="156" t="str">
        <f>'1 Names'!C48</f>
        <v>Printing</v>
      </c>
      <c r="E51" s="156"/>
      <c r="F51" s="180"/>
      <c r="G51" s="172">
        <f t="shared" si="9"/>
        <v>0</v>
      </c>
      <c r="H51" s="156">
        <f>'6 Shared Operating'!F74</f>
        <v>0</v>
      </c>
      <c r="I51" s="156">
        <f>'6 Shared Operating'!G74</f>
        <v>0</v>
      </c>
      <c r="J51" s="156">
        <f>'6 Shared Operating'!H74</f>
        <v>0</v>
      </c>
      <c r="K51" s="156">
        <f>'6 Shared Operating'!I74</f>
        <v>0</v>
      </c>
      <c r="L51" s="156">
        <f>'6 Shared Operating'!J74</f>
        <v>0</v>
      </c>
      <c r="M51" s="156">
        <f>'6 Shared Operating'!K74</f>
        <v>0</v>
      </c>
      <c r="N51" s="156">
        <f>'6 Shared Operating'!L74</f>
        <v>0</v>
      </c>
      <c r="O51" s="156">
        <f>'6 Shared Operating'!M74</f>
        <v>0</v>
      </c>
      <c r="P51" s="156">
        <f>'6 Shared Operating'!N74</f>
        <v>0</v>
      </c>
      <c r="Q51" s="156">
        <f>'6 Shared Operating'!O74</f>
        <v>0</v>
      </c>
      <c r="R51" s="157">
        <f t="shared" si="10"/>
        <v>0</v>
      </c>
      <c r="S51" s="156">
        <f>'6 Shared Operating'!Q74</f>
        <v>0</v>
      </c>
      <c r="T51" s="184">
        <f>'6 Shared Operating'!R74</f>
        <v>0</v>
      </c>
      <c r="U51" s="350">
        <f t="shared" si="11"/>
        <v>0</v>
      </c>
      <c r="V51" s="350">
        <f>G51-'6 Shared Operating'!E74</f>
        <v>0</v>
      </c>
    </row>
    <row r="52" spans="1:22">
      <c r="A52" s="192">
        <v>42</v>
      </c>
      <c r="D52" s="156" t="str">
        <f>'1 Names'!C49</f>
        <v>Supplies</v>
      </c>
      <c r="E52" s="156"/>
      <c r="F52" s="180"/>
      <c r="G52" s="172">
        <f t="shared" si="9"/>
        <v>0</v>
      </c>
      <c r="H52" s="156">
        <f>'6 Shared Operating'!F86</f>
        <v>0</v>
      </c>
      <c r="I52" s="156">
        <f>'6 Shared Operating'!G86</f>
        <v>0</v>
      </c>
      <c r="J52" s="156">
        <f>'6 Shared Operating'!H86</f>
        <v>0</v>
      </c>
      <c r="K52" s="156">
        <f>'6 Shared Operating'!I86</f>
        <v>0</v>
      </c>
      <c r="L52" s="156">
        <f>'6 Shared Operating'!J86</f>
        <v>0</v>
      </c>
      <c r="M52" s="156">
        <f>'6 Shared Operating'!K86</f>
        <v>0</v>
      </c>
      <c r="N52" s="156">
        <f>'6 Shared Operating'!L86</f>
        <v>0</v>
      </c>
      <c r="O52" s="156">
        <f>'6 Shared Operating'!M86</f>
        <v>0</v>
      </c>
      <c r="P52" s="156">
        <f>'6 Shared Operating'!N86</f>
        <v>0</v>
      </c>
      <c r="Q52" s="156">
        <f>'6 Shared Operating'!O86</f>
        <v>0</v>
      </c>
      <c r="R52" s="157">
        <f t="shared" si="10"/>
        <v>0</v>
      </c>
      <c r="S52" s="156">
        <f>'6 Shared Operating'!Q86</f>
        <v>0</v>
      </c>
      <c r="T52" s="184">
        <f>'6 Shared Operating'!R86</f>
        <v>0</v>
      </c>
      <c r="U52" s="350">
        <f t="shared" si="11"/>
        <v>0</v>
      </c>
      <c r="V52" s="350">
        <f>G52-'6 Shared Operating'!E86</f>
        <v>0</v>
      </c>
    </row>
    <row r="53" spans="1:22">
      <c r="A53" s="191">
        <v>43</v>
      </c>
      <c r="D53" s="156" t="str">
        <f>'1 Names'!C50</f>
        <v>Bookkeeping</v>
      </c>
      <c r="E53" s="156"/>
      <c r="F53" s="180"/>
      <c r="G53" s="172">
        <f t="shared" si="9"/>
        <v>0</v>
      </c>
      <c r="H53" s="156">
        <f>'6 Shared Operating'!F98</f>
        <v>0</v>
      </c>
      <c r="I53" s="156">
        <f>'6 Shared Operating'!G98</f>
        <v>0</v>
      </c>
      <c r="J53" s="156">
        <f>'6 Shared Operating'!H98</f>
        <v>0</v>
      </c>
      <c r="K53" s="156">
        <f>'6 Shared Operating'!I98</f>
        <v>0</v>
      </c>
      <c r="L53" s="156">
        <f>'6 Shared Operating'!J98</f>
        <v>0</v>
      </c>
      <c r="M53" s="156">
        <f>'6 Shared Operating'!K98</f>
        <v>0</v>
      </c>
      <c r="N53" s="156">
        <f>'6 Shared Operating'!L98</f>
        <v>0</v>
      </c>
      <c r="O53" s="156">
        <f>'6 Shared Operating'!M98</f>
        <v>0</v>
      </c>
      <c r="P53" s="156">
        <f>'6 Shared Operating'!N98</f>
        <v>0</v>
      </c>
      <c r="Q53" s="156">
        <f>'6 Shared Operating'!O98</f>
        <v>0</v>
      </c>
      <c r="R53" s="157">
        <f t="shared" si="10"/>
        <v>0</v>
      </c>
      <c r="S53" s="156">
        <f>'6 Shared Operating'!Q98</f>
        <v>0</v>
      </c>
      <c r="T53" s="184">
        <f>'6 Shared Operating'!R98</f>
        <v>0</v>
      </c>
      <c r="U53" s="350">
        <f t="shared" si="11"/>
        <v>0</v>
      </c>
      <c r="V53" s="350">
        <f>G53-'6 Shared Operating'!E98</f>
        <v>0</v>
      </c>
    </row>
    <row r="54" spans="1:22">
      <c r="A54" s="192">
        <v>44</v>
      </c>
      <c r="D54" s="156" t="str">
        <f>'1 Names'!C51</f>
        <v>Miscellaneous</v>
      </c>
      <c r="E54" s="156"/>
      <c r="F54" s="180"/>
      <c r="G54" s="172">
        <f t="shared" si="9"/>
        <v>0</v>
      </c>
      <c r="H54" s="156">
        <f>'6 Shared Operating'!F110</f>
        <v>0</v>
      </c>
      <c r="I54" s="156">
        <f>'6 Shared Operating'!G110</f>
        <v>0</v>
      </c>
      <c r="J54" s="156">
        <f>'6 Shared Operating'!H110</f>
        <v>0</v>
      </c>
      <c r="K54" s="156">
        <f>'6 Shared Operating'!I110</f>
        <v>0</v>
      </c>
      <c r="L54" s="156">
        <f>'6 Shared Operating'!J110</f>
        <v>0</v>
      </c>
      <c r="M54" s="156">
        <f>'6 Shared Operating'!K110</f>
        <v>0</v>
      </c>
      <c r="N54" s="156">
        <f>'6 Shared Operating'!L110</f>
        <v>0</v>
      </c>
      <c r="O54" s="156">
        <f>'6 Shared Operating'!M110</f>
        <v>0</v>
      </c>
      <c r="P54" s="156">
        <f>'6 Shared Operating'!N110</f>
        <v>0</v>
      </c>
      <c r="Q54" s="156">
        <f>'6 Shared Operating'!O110</f>
        <v>0</v>
      </c>
      <c r="R54" s="157">
        <f t="shared" si="10"/>
        <v>0</v>
      </c>
      <c r="S54" s="156">
        <f>'6 Shared Operating'!Q110</f>
        <v>0</v>
      </c>
      <c r="T54" s="184">
        <f>'6 Shared Operating'!R110</f>
        <v>0</v>
      </c>
      <c r="U54" s="350">
        <f t="shared" si="11"/>
        <v>0</v>
      </c>
      <c r="V54" s="350">
        <f>G54-'6 Shared Operating'!E110</f>
        <v>0</v>
      </c>
    </row>
    <row r="55" spans="1:22">
      <c r="A55" s="191">
        <v>45</v>
      </c>
      <c r="D55" s="156" t="str">
        <f>'1 Names'!C52</f>
        <v>Extra 1</v>
      </c>
      <c r="E55" s="156"/>
      <c r="F55" s="180"/>
      <c r="G55" s="172">
        <f t="shared" si="9"/>
        <v>0</v>
      </c>
      <c r="H55" s="156">
        <f>'6 Shared Operating'!F119</f>
        <v>0</v>
      </c>
      <c r="I55" s="156">
        <f>'6 Shared Operating'!G119</f>
        <v>0</v>
      </c>
      <c r="J55" s="156">
        <f>'6 Shared Operating'!H119</f>
        <v>0</v>
      </c>
      <c r="K55" s="156">
        <f>'6 Shared Operating'!I119</f>
        <v>0</v>
      </c>
      <c r="L55" s="156">
        <f>'6 Shared Operating'!J119</f>
        <v>0</v>
      </c>
      <c r="M55" s="156">
        <f>'6 Shared Operating'!K119</f>
        <v>0</v>
      </c>
      <c r="N55" s="156">
        <f>'6 Shared Operating'!L119</f>
        <v>0</v>
      </c>
      <c r="O55" s="156">
        <f>'6 Shared Operating'!M119</f>
        <v>0</v>
      </c>
      <c r="P55" s="156">
        <f>'6 Shared Operating'!N119</f>
        <v>0</v>
      </c>
      <c r="Q55" s="156">
        <f>'6 Shared Operating'!O119</f>
        <v>0</v>
      </c>
      <c r="R55" s="157">
        <f t="shared" si="10"/>
        <v>0</v>
      </c>
      <c r="S55" s="156">
        <f>'6 Shared Operating'!Q119</f>
        <v>0</v>
      </c>
      <c r="T55" s="184">
        <f>'6 Shared Operating'!R119</f>
        <v>0</v>
      </c>
      <c r="U55" s="350">
        <f t="shared" si="11"/>
        <v>0</v>
      </c>
      <c r="V55" s="350">
        <f>G55-'6 Shared Operating'!E119</f>
        <v>0</v>
      </c>
    </row>
    <row r="56" spans="1:22">
      <c r="A56" s="192">
        <v>40</v>
      </c>
      <c r="D56" s="156" t="str">
        <f>'1 Names'!C53</f>
        <v>Extra 2</v>
      </c>
      <c r="E56" s="156"/>
      <c r="F56" s="180"/>
      <c r="G56" s="172">
        <f t="shared" ref="G56:G61" si="12">SUM(R56:T56)</f>
        <v>0</v>
      </c>
      <c r="H56" s="156">
        <f>'6 Shared Operating'!F131</f>
        <v>0</v>
      </c>
      <c r="I56" s="156">
        <f>'6 Shared Operating'!G131</f>
        <v>0</v>
      </c>
      <c r="J56" s="156">
        <f>'6 Shared Operating'!H131</f>
        <v>0</v>
      </c>
      <c r="K56" s="156">
        <f>'6 Shared Operating'!I131</f>
        <v>0</v>
      </c>
      <c r="L56" s="156">
        <f>'6 Shared Operating'!J131</f>
        <v>0</v>
      </c>
      <c r="M56" s="156">
        <f>'6 Shared Operating'!K131</f>
        <v>0</v>
      </c>
      <c r="N56" s="156">
        <f>'6 Shared Operating'!L131</f>
        <v>0</v>
      </c>
      <c r="O56" s="156">
        <f>'6 Shared Operating'!M131</f>
        <v>0</v>
      </c>
      <c r="P56" s="156">
        <f>'6 Shared Operating'!N131</f>
        <v>0</v>
      </c>
      <c r="Q56" s="156">
        <f>'6 Shared Operating'!O131</f>
        <v>0</v>
      </c>
      <c r="R56" s="157">
        <f>SUM(H56:Q56)</f>
        <v>0</v>
      </c>
      <c r="S56" s="156">
        <f>'6 Shared Operating'!Q131</f>
        <v>0</v>
      </c>
      <c r="T56" s="156">
        <f>'6 Shared Operating'!R131</f>
        <v>0</v>
      </c>
      <c r="U56" s="350">
        <f t="shared" si="11"/>
        <v>0</v>
      </c>
      <c r="V56" s="350">
        <f>G56-'6 Shared Operating'!E131</f>
        <v>0</v>
      </c>
    </row>
    <row r="57" spans="1:22">
      <c r="A57" s="191">
        <v>41</v>
      </c>
      <c r="D57" s="156" t="str">
        <f>'1 Names'!C54</f>
        <v>Extra 3</v>
      </c>
      <c r="E57" s="156"/>
      <c r="F57" s="180"/>
      <c r="G57" s="172">
        <f t="shared" si="12"/>
        <v>0</v>
      </c>
      <c r="H57" s="156">
        <f>'6 Shared Operating'!F143</f>
        <v>0</v>
      </c>
      <c r="I57" s="156">
        <f>'6 Shared Operating'!G143</f>
        <v>0</v>
      </c>
      <c r="J57" s="156">
        <f>'6 Shared Operating'!H143</f>
        <v>0</v>
      </c>
      <c r="K57" s="156">
        <f>'6 Shared Operating'!I143</f>
        <v>0</v>
      </c>
      <c r="L57" s="156">
        <f>'6 Shared Operating'!J143</f>
        <v>0</v>
      </c>
      <c r="M57" s="156">
        <f>'6 Shared Operating'!K143</f>
        <v>0</v>
      </c>
      <c r="N57" s="156">
        <f>'6 Shared Operating'!L143</f>
        <v>0</v>
      </c>
      <c r="O57" s="156">
        <f>'6 Shared Operating'!M143</f>
        <v>0</v>
      </c>
      <c r="P57" s="156">
        <f>'6 Shared Operating'!N143</f>
        <v>0</v>
      </c>
      <c r="Q57" s="156">
        <f>'6 Shared Operating'!O143</f>
        <v>0</v>
      </c>
      <c r="R57" s="157">
        <f t="shared" si="10"/>
        <v>0</v>
      </c>
      <c r="S57" s="156">
        <f>'6 Shared Operating'!Q143</f>
        <v>0</v>
      </c>
      <c r="T57" s="156">
        <f>'6 Shared Operating'!R143</f>
        <v>0</v>
      </c>
      <c r="U57" s="350">
        <f t="shared" si="11"/>
        <v>0</v>
      </c>
      <c r="V57" s="350">
        <f>G57-'6 Shared Operating'!E143</f>
        <v>0</v>
      </c>
    </row>
    <row r="58" spans="1:22">
      <c r="A58" s="192">
        <v>42</v>
      </c>
      <c r="D58" s="156" t="str">
        <f>'1 Names'!C55</f>
        <v>Extra 4</v>
      </c>
      <c r="E58" s="156"/>
      <c r="F58" s="180"/>
      <c r="G58" s="172">
        <f t="shared" si="12"/>
        <v>0</v>
      </c>
      <c r="H58" s="156">
        <f>'6 Shared Operating'!F155</f>
        <v>0</v>
      </c>
      <c r="I58" s="156">
        <f>'6 Shared Operating'!G155</f>
        <v>0</v>
      </c>
      <c r="J58" s="156">
        <f>'6 Shared Operating'!H155</f>
        <v>0</v>
      </c>
      <c r="K58" s="156">
        <f>'6 Shared Operating'!I155</f>
        <v>0</v>
      </c>
      <c r="L58" s="156">
        <f>'6 Shared Operating'!J155</f>
        <v>0</v>
      </c>
      <c r="M58" s="156">
        <f>'6 Shared Operating'!K155</f>
        <v>0</v>
      </c>
      <c r="N58" s="156">
        <f>'6 Shared Operating'!L155</f>
        <v>0</v>
      </c>
      <c r="O58" s="156">
        <f>'6 Shared Operating'!M155</f>
        <v>0</v>
      </c>
      <c r="P58" s="156">
        <f>'6 Shared Operating'!N155</f>
        <v>0</v>
      </c>
      <c r="Q58" s="156">
        <f>'6 Shared Operating'!O155</f>
        <v>0</v>
      </c>
      <c r="R58" s="157">
        <f t="shared" si="10"/>
        <v>0</v>
      </c>
      <c r="S58" s="156">
        <f>'6 Shared Operating'!Q155</f>
        <v>0</v>
      </c>
      <c r="T58" s="156">
        <f>'6 Shared Operating'!R155</f>
        <v>0</v>
      </c>
      <c r="U58" s="350">
        <f t="shared" si="11"/>
        <v>0</v>
      </c>
      <c r="V58" s="350">
        <f>G58-'6 Shared Operating'!E155</f>
        <v>0</v>
      </c>
    </row>
    <row r="59" spans="1:22">
      <c r="A59" s="191">
        <v>43</v>
      </c>
      <c r="D59" s="156" t="str">
        <f>'1 Names'!C56</f>
        <v>Extra 5</v>
      </c>
      <c r="E59" s="156"/>
      <c r="F59" s="180"/>
      <c r="G59" s="172">
        <f t="shared" si="12"/>
        <v>0</v>
      </c>
      <c r="H59" s="156">
        <f>'6 Shared Operating'!F167</f>
        <v>0</v>
      </c>
      <c r="I59" s="156">
        <f>'6 Shared Operating'!G167</f>
        <v>0</v>
      </c>
      <c r="J59" s="156">
        <f>'6 Shared Operating'!H167</f>
        <v>0</v>
      </c>
      <c r="K59" s="156">
        <f>'6 Shared Operating'!I167</f>
        <v>0</v>
      </c>
      <c r="L59" s="156">
        <f>'6 Shared Operating'!J167</f>
        <v>0</v>
      </c>
      <c r="M59" s="156">
        <f>'6 Shared Operating'!K167</f>
        <v>0</v>
      </c>
      <c r="N59" s="156">
        <f>'6 Shared Operating'!L167</f>
        <v>0</v>
      </c>
      <c r="O59" s="156">
        <f>'6 Shared Operating'!M167</f>
        <v>0</v>
      </c>
      <c r="P59" s="156">
        <f>'6 Shared Operating'!N167</f>
        <v>0</v>
      </c>
      <c r="Q59" s="156">
        <f>'6 Shared Operating'!O167</f>
        <v>0</v>
      </c>
      <c r="R59" s="157">
        <f t="shared" si="10"/>
        <v>0</v>
      </c>
      <c r="S59" s="156">
        <f>'6 Shared Operating'!Q167</f>
        <v>0</v>
      </c>
      <c r="T59" s="156">
        <f>'6 Shared Operating'!R167</f>
        <v>0</v>
      </c>
      <c r="U59" s="350">
        <f t="shared" si="11"/>
        <v>0</v>
      </c>
      <c r="V59" s="350">
        <f>G59-'6 Shared Operating'!E167</f>
        <v>0</v>
      </c>
    </row>
    <row r="60" spans="1:22">
      <c r="A60" s="192">
        <v>44</v>
      </c>
      <c r="D60" s="156" t="str">
        <f>'1 Names'!C57</f>
        <v>Extra 6</v>
      </c>
      <c r="E60" s="156"/>
      <c r="F60" s="180"/>
      <c r="G60" s="172">
        <f t="shared" si="12"/>
        <v>0</v>
      </c>
      <c r="H60" s="156">
        <f>'6 Shared Operating'!F179</f>
        <v>0</v>
      </c>
      <c r="I60" s="156">
        <f>'6 Shared Operating'!G179</f>
        <v>0</v>
      </c>
      <c r="J60" s="156">
        <f>'6 Shared Operating'!H179</f>
        <v>0</v>
      </c>
      <c r="K60" s="156">
        <f>'6 Shared Operating'!I179</f>
        <v>0</v>
      </c>
      <c r="L60" s="156">
        <f>'6 Shared Operating'!J179</f>
        <v>0</v>
      </c>
      <c r="M60" s="156">
        <f>'6 Shared Operating'!K179</f>
        <v>0</v>
      </c>
      <c r="N60" s="156">
        <f>'6 Shared Operating'!L179</f>
        <v>0</v>
      </c>
      <c r="O60" s="156">
        <f>'6 Shared Operating'!M179</f>
        <v>0</v>
      </c>
      <c r="P60" s="156">
        <f>'6 Shared Operating'!N179</f>
        <v>0</v>
      </c>
      <c r="Q60" s="156">
        <f>'6 Shared Operating'!O179</f>
        <v>0</v>
      </c>
      <c r="R60" s="157">
        <f t="shared" si="10"/>
        <v>0</v>
      </c>
      <c r="S60" s="156">
        <f>'6 Shared Operating'!Q179</f>
        <v>0</v>
      </c>
      <c r="T60" s="156">
        <f>'6 Shared Operating'!R179</f>
        <v>0</v>
      </c>
      <c r="U60" s="350">
        <f t="shared" si="11"/>
        <v>0</v>
      </c>
      <c r="V60" s="350">
        <f>G60-'6 Shared Operating'!E179</f>
        <v>0</v>
      </c>
    </row>
    <row r="61" spans="1:22">
      <c r="A61" s="191">
        <v>45</v>
      </c>
      <c r="D61" s="156" t="str">
        <f>'1 Names'!C58</f>
        <v>Extra 7</v>
      </c>
      <c r="E61" s="156"/>
      <c r="F61" s="180"/>
      <c r="G61" s="172">
        <f t="shared" si="12"/>
        <v>0</v>
      </c>
      <c r="H61" s="156">
        <f>'6 Shared Operating'!F191</f>
        <v>0</v>
      </c>
      <c r="I61" s="156">
        <f>'6 Shared Operating'!G191</f>
        <v>0</v>
      </c>
      <c r="J61" s="156">
        <f>'6 Shared Operating'!H191</f>
        <v>0</v>
      </c>
      <c r="K61" s="156">
        <f>'6 Shared Operating'!I191</f>
        <v>0</v>
      </c>
      <c r="L61" s="156">
        <f>'6 Shared Operating'!J191</f>
        <v>0</v>
      </c>
      <c r="M61" s="156">
        <f>'6 Shared Operating'!K191</f>
        <v>0</v>
      </c>
      <c r="N61" s="156">
        <f>'6 Shared Operating'!L191</f>
        <v>0</v>
      </c>
      <c r="O61" s="156">
        <f>'6 Shared Operating'!M191</f>
        <v>0</v>
      </c>
      <c r="P61" s="156">
        <f>'6 Shared Operating'!N191</f>
        <v>0</v>
      </c>
      <c r="Q61" s="156">
        <f>'6 Shared Operating'!O191</f>
        <v>0</v>
      </c>
      <c r="R61" s="157">
        <f>SUM(H61:Q61)</f>
        <v>0</v>
      </c>
      <c r="S61" s="156">
        <f>'6 Shared Operating'!Q191</f>
        <v>0</v>
      </c>
      <c r="T61" s="156">
        <f>'6 Shared Operating'!R191</f>
        <v>0</v>
      </c>
      <c r="U61" s="350">
        <f t="shared" si="11"/>
        <v>0</v>
      </c>
      <c r="V61" s="350">
        <f>G61-'6 Shared Operating'!E191</f>
        <v>0</v>
      </c>
    </row>
    <row r="62" spans="1:22" s="39" customFormat="1">
      <c r="A62" s="191">
        <v>49</v>
      </c>
      <c r="C62" s="158" t="s">
        <v>3</v>
      </c>
      <c r="D62" s="158"/>
      <c r="E62" s="158"/>
      <c r="F62" s="181">
        <f>SUM(F44:F55)</f>
        <v>0</v>
      </c>
      <c r="G62" s="173">
        <f t="shared" ref="G62:T62" si="13">SUM(G44:G61)</f>
        <v>18000</v>
      </c>
      <c r="H62" s="158">
        <f t="shared" si="13"/>
        <v>4500</v>
      </c>
      <c r="I62" s="158">
        <f t="shared" si="13"/>
        <v>1800</v>
      </c>
      <c r="J62" s="158">
        <f t="shared" si="13"/>
        <v>3600</v>
      </c>
      <c r="K62" s="158">
        <f t="shared" si="13"/>
        <v>4500</v>
      </c>
      <c r="L62" s="158">
        <f t="shared" si="13"/>
        <v>900</v>
      </c>
      <c r="M62" s="158">
        <f t="shared" si="13"/>
        <v>0</v>
      </c>
      <c r="N62" s="158">
        <f t="shared" si="13"/>
        <v>0</v>
      </c>
      <c r="O62" s="158">
        <f>SUM(O44:O61)</f>
        <v>0</v>
      </c>
      <c r="P62" s="158">
        <f>SUM(P44:P61)</f>
        <v>0</v>
      </c>
      <c r="Q62" s="158">
        <f>SUM(Q44:Q61)</f>
        <v>0</v>
      </c>
      <c r="R62" s="162">
        <f t="shared" si="13"/>
        <v>15300</v>
      </c>
      <c r="S62" s="158">
        <f t="shared" si="13"/>
        <v>1800</v>
      </c>
      <c r="T62" s="187">
        <f t="shared" si="13"/>
        <v>900</v>
      </c>
      <c r="U62" s="350">
        <f t="shared" si="11"/>
        <v>0</v>
      </c>
      <c r="V62" s="350">
        <f>G62-'6 Shared Operating'!E193</f>
        <v>0</v>
      </c>
    </row>
    <row r="63" spans="1:22">
      <c r="A63" s="192">
        <v>50</v>
      </c>
      <c r="F63" s="179"/>
      <c r="G63" s="175"/>
      <c r="R63" s="133"/>
      <c r="T63" s="123"/>
      <c r="U63" s="350">
        <f t="shared" si="11"/>
        <v>0</v>
      </c>
      <c r="V63" s="350"/>
    </row>
    <row r="64" spans="1:22" s="39" customFormat="1">
      <c r="A64" s="191">
        <v>51</v>
      </c>
      <c r="B64" s="158" t="s">
        <v>97</v>
      </c>
      <c r="C64" s="158"/>
      <c r="D64" s="158"/>
      <c r="E64" s="158"/>
      <c r="F64" s="181">
        <f t="shared" ref="F64:T64" si="14">F62+F42+F27</f>
        <v>0</v>
      </c>
      <c r="G64" s="173">
        <f t="shared" si="14"/>
        <v>103980</v>
      </c>
      <c r="H64" s="158">
        <f t="shared" si="14"/>
        <v>26495</v>
      </c>
      <c r="I64" s="158">
        <f t="shared" si="14"/>
        <v>11198</v>
      </c>
      <c r="J64" s="158">
        <f t="shared" si="14"/>
        <v>20396</v>
      </c>
      <c r="K64" s="158">
        <f t="shared" si="14"/>
        <v>25495</v>
      </c>
      <c r="L64" s="158">
        <f t="shared" si="14"/>
        <v>5099</v>
      </c>
      <c r="M64" s="158">
        <f t="shared" si="14"/>
        <v>0</v>
      </c>
      <c r="N64" s="158">
        <f t="shared" si="14"/>
        <v>0</v>
      </c>
      <c r="O64" s="158">
        <f>O62+O42+O27</f>
        <v>0</v>
      </c>
      <c r="P64" s="158">
        <f>P62+P42+P27</f>
        <v>0</v>
      </c>
      <c r="Q64" s="158">
        <f>Q62+Q42+Q27</f>
        <v>0</v>
      </c>
      <c r="R64" s="162">
        <f t="shared" si="14"/>
        <v>88683</v>
      </c>
      <c r="S64" s="158">
        <f t="shared" si="14"/>
        <v>10198</v>
      </c>
      <c r="T64" s="187">
        <f t="shared" si="14"/>
        <v>5099</v>
      </c>
      <c r="U64" s="350">
        <f t="shared" si="11"/>
        <v>0</v>
      </c>
      <c r="V64" s="350"/>
    </row>
    <row r="65" spans="1:22" s="39" customFormat="1">
      <c r="A65" s="192">
        <v>52</v>
      </c>
      <c r="B65" s="159"/>
      <c r="C65" s="159"/>
      <c r="D65" s="159"/>
      <c r="E65" s="159"/>
      <c r="F65" s="182"/>
      <c r="G65" s="175"/>
      <c r="R65" s="160"/>
      <c r="T65" s="186"/>
      <c r="U65" s="350">
        <f>G65-SUM(R65:T65)+SUM(H65:Q65)-R65</f>
        <v>0</v>
      </c>
      <c r="V65" s="350"/>
    </row>
    <row r="66" spans="1:22">
      <c r="A66" s="191">
        <v>53</v>
      </c>
      <c r="F66" s="179"/>
      <c r="G66" s="175"/>
      <c r="R66" s="133"/>
      <c r="T66" s="123"/>
      <c r="U66" s="350">
        <f t="shared" si="11"/>
        <v>0</v>
      </c>
      <c r="V66" s="350"/>
    </row>
    <row r="67" spans="1:22" s="39" customFormat="1" ht="17" thickBot="1">
      <c r="A67" s="192">
        <v>54</v>
      </c>
      <c r="B67" s="165" t="s">
        <v>17</v>
      </c>
      <c r="C67" s="165"/>
      <c r="D67" s="165"/>
      <c r="E67" s="165"/>
      <c r="F67" s="183">
        <f t="shared" ref="F67:T67" si="15">F20-F64</f>
        <v>0</v>
      </c>
      <c r="G67" s="177">
        <f t="shared" si="15"/>
        <v>446020</v>
      </c>
      <c r="H67" s="166">
        <f t="shared" si="15"/>
        <v>148505</v>
      </c>
      <c r="I67" s="166">
        <f t="shared" si="15"/>
        <v>13802</v>
      </c>
      <c r="J67" s="166">
        <f t="shared" si="15"/>
        <v>14604</v>
      </c>
      <c r="K67" s="166">
        <f t="shared" si="15"/>
        <v>54505</v>
      </c>
      <c r="L67" s="166">
        <f t="shared" si="15"/>
        <v>4901</v>
      </c>
      <c r="M67" s="166">
        <f t="shared" si="15"/>
        <v>0</v>
      </c>
      <c r="N67" s="166">
        <f t="shared" si="15"/>
        <v>0</v>
      </c>
      <c r="O67" s="166">
        <f>O20-O64</f>
        <v>0</v>
      </c>
      <c r="P67" s="166">
        <f>P20-P64</f>
        <v>0</v>
      </c>
      <c r="Q67" s="166">
        <f>Q20-Q64</f>
        <v>0</v>
      </c>
      <c r="R67" s="167">
        <f t="shared" si="15"/>
        <v>236317</v>
      </c>
      <c r="S67" s="166">
        <f t="shared" si="15"/>
        <v>214802</v>
      </c>
      <c r="T67" s="188">
        <f t="shared" si="15"/>
        <v>-5099</v>
      </c>
      <c r="U67" s="350">
        <f t="shared" si="11"/>
        <v>0</v>
      </c>
      <c r="V67" s="350"/>
    </row>
    <row r="68" spans="1:22" ht="17" thickTop="1">
      <c r="U68" s="400"/>
    </row>
    <row r="69" spans="1:22">
      <c r="B69" s="168"/>
    </row>
    <row r="70" spans="1:22">
      <c r="A70" s="38"/>
      <c r="B70" s="168"/>
      <c r="G70" s="38" t="s">
        <v>141</v>
      </c>
    </row>
    <row r="72" spans="1:22">
      <c r="M72" s="399"/>
    </row>
  </sheetData>
  <mergeCells count="3">
    <mergeCell ref="U5:V7"/>
    <mergeCell ref="A8:E8"/>
    <mergeCell ref="A1:V1"/>
  </mergeCells>
  <phoneticPr fontId="21" type="noConversion"/>
  <printOptions gridLines="1"/>
  <pageMargins left="0.48" right="0.31" top="0.56000000000000005" bottom="0.5" header="0.42" footer="0.37"/>
  <pageSetup scale="37" orientation="landscape" verticalDpi="300"/>
  <headerFooter>
    <oddFooter>&amp;L&amp;F&amp;C&amp;A&amp;RPage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E4CFF"/>
    <pageSetUpPr fitToPage="1"/>
  </sheetPr>
  <dimension ref="A1:V241"/>
  <sheetViews>
    <sheetView zoomScale="125" zoomScaleNormal="125" workbookViewId="0">
      <selection activeCell="Q1" sqref="Q1:V1"/>
    </sheetView>
  </sheetViews>
  <sheetFormatPr baseColWidth="10" defaultColWidth="11.5" defaultRowHeight="13"/>
  <cols>
    <col min="1" max="2" width="3" style="1" customWidth="1"/>
    <col min="3" max="3" width="3" style="4" customWidth="1"/>
    <col min="4" max="4" width="28" style="4" customWidth="1"/>
    <col min="5" max="5" width="14.1640625" style="4" customWidth="1"/>
    <col min="6" max="14" width="12.6640625" style="4" customWidth="1"/>
    <col min="15" max="15" width="17.1640625" style="4" customWidth="1"/>
    <col min="16" max="16" width="12.6640625" style="4" customWidth="1"/>
    <col min="17" max="16384" width="11.5" style="4"/>
  </cols>
  <sheetData>
    <row r="1" spans="1:22" ht="44">
      <c r="A1" s="451" t="s">
        <v>212</v>
      </c>
      <c r="B1" s="451"/>
      <c r="C1" s="451"/>
      <c r="D1" s="451"/>
      <c r="E1" s="451"/>
      <c r="F1" s="451"/>
      <c r="G1" s="451"/>
      <c r="H1" s="451"/>
      <c r="I1" s="451"/>
      <c r="J1" s="451"/>
      <c r="K1" s="451"/>
      <c r="L1" s="451"/>
      <c r="M1" s="451"/>
      <c r="N1" s="451"/>
      <c r="O1" s="451"/>
      <c r="P1" s="451"/>
      <c r="Q1" s="453"/>
      <c r="R1" s="453"/>
      <c r="S1" s="453"/>
      <c r="T1" s="453"/>
      <c r="U1" s="453"/>
      <c r="V1" s="453"/>
    </row>
    <row r="2" spans="1:22" ht="23">
      <c r="A2" s="363" t="s">
        <v>175</v>
      </c>
      <c r="B2" s="364"/>
      <c r="C2" s="365"/>
      <c r="D2" s="365"/>
      <c r="E2" s="365"/>
      <c r="F2" s="22"/>
      <c r="G2" s="364" t="s">
        <v>126</v>
      </c>
      <c r="H2" s="364"/>
      <c r="I2" s="30"/>
      <c r="J2" s="33" t="s">
        <v>7</v>
      </c>
      <c r="K2" s="31">
        <f ca="1">TODAY()</f>
        <v>44464</v>
      </c>
      <c r="L2" s="31"/>
      <c r="M2" s="31"/>
      <c r="N2" s="31"/>
      <c r="O2" s="32">
        <f ca="1">NOW()</f>
        <v>44464.388131018517</v>
      </c>
    </row>
    <row r="3" spans="1:22" ht="16">
      <c r="A3" s="21" t="s">
        <v>36</v>
      </c>
    </row>
    <row r="4" spans="1:22" ht="16">
      <c r="A4" s="363" t="s">
        <v>143</v>
      </c>
      <c r="B4" s="366"/>
      <c r="C4" s="367"/>
      <c r="D4" s="367"/>
    </row>
    <row r="5" spans="1:22">
      <c r="A5" s="8"/>
      <c r="E5" s="13"/>
      <c r="F5" s="14"/>
      <c r="G5" s="13"/>
      <c r="H5" s="13"/>
      <c r="I5" s="13"/>
      <c r="J5" s="14" t="s">
        <v>44</v>
      </c>
      <c r="K5" s="13"/>
      <c r="L5" s="13"/>
      <c r="M5" s="13"/>
      <c r="N5" s="13"/>
      <c r="O5" s="13"/>
      <c r="P5" s="10"/>
    </row>
    <row r="6" spans="1:22" s="9" customFormat="1" ht="56">
      <c r="A6" s="23" t="s">
        <v>45</v>
      </c>
      <c r="B6" s="24"/>
      <c r="C6" s="24"/>
      <c r="D6" s="24"/>
      <c r="E6" s="362" t="s">
        <v>176</v>
      </c>
      <c r="F6" s="362" t="s">
        <v>177</v>
      </c>
      <c r="G6" s="362" t="s">
        <v>178</v>
      </c>
      <c r="H6" s="362" t="s">
        <v>179</v>
      </c>
      <c r="I6" s="362" t="s">
        <v>180</v>
      </c>
      <c r="J6" s="362" t="s">
        <v>171</v>
      </c>
      <c r="K6" s="362" t="s">
        <v>172</v>
      </c>
      <c r="L6" s="362" t="s">
        <v>173</v>
      </c>
      <c r="M6" s="362" t="s">
        <v>174</v>
      </c>
      <c r="N6" s="362" t="s">
        <v>181</v>
      </c>
      <c r="O6" s="386" t="s">
        <v>156</v>
      </c>
      <c r="P6" s="387" t="s">
        <v>22</v>
      </c>
    </row>
    <row r="7" spans="1:22">
      <c r="A7" s="1" t="s">
        <v>10</v>
      </c>
      <c r="E7" s="5"/>
      <c r="F7" s="5"/>
      <c r="G7" s="5"/>
      <c r="H7" s="5"/>
      <c r="I7" s="5"/>
      <c r="J7" s="5"/>
      <c r="K7" s="5"/>
      <c r="L7" s="5"/>
      <c r="M7" s="5"/>
      <c r="N7" s="5"/>
      <c r="O7" s="5"/>
      <c r="P7" s="5"/>
    </row>
    <row r="8" spans="1:22">
      <c r="B8" s="368" t="s">
        <v>182</v>
      </c>
      <c r="C8" s="368"/>
      <c r="D8" s="368"/>
      <c r="E8" s="5"/>
      <c r="F8" s="5"/>
      <c r="G8" s="5"/>
      <c r="H8" s="5"/>
      <c r="I8" s="5"/>
      <c r="J8" s="5"/>
      <c r="K8" s="5"/>
      <c r="L8" s="5"/>
      <c r="M8" s="5"/>
      <c r="N8" s="5"/>
      <c r="O8" s="5"/>
      <c r="P8" s="5"/>
    </row>
    <row r="9" spans="1:22">
      <c r="B9" s="364" t="s">
        <v>183</v>
      </c>
      <c r="C9" s="367"/>
      <c r="D9" s="367"/>
      <c r="E9" s="5"/>
      <c r="F9" s="5"/>
      <c r="G9" s="5"/>
      <c r="H9" s="5"/>
      <c r="I9" s="5"/>
      <c r="J9" s="5"/>
      <c r="K9" s="5"/>
      <c r="L9" s="5"/>
      <c r="M9" s="5"/>
      <c r="N9" s="5"/>
      <c r="O9" s="5"/>
      <c r="P9" s="5"/>
    </row>
    <row r="10" spans="1:22">
      <c r="B10" s="364" t="s">
        <v>184</v>
      </c>
      <c r="C10" s="367"/>
      <c r="D10" s="367"/>
      <c r="E10" s="5"/>
      <c r="F10" s="5"/>
      <c r="G10" s="5"/>
      <c r="H10" s="5"/>
      <c r="I10" s="5"/>
      <c r="J10" s="5"/>
      <c r="K10" s="5"/>
      <c r="L10" s="5"/>
      <c r="M10" s="5"/>
      <c r="N10" s="5"/>
      <c r="O10" s="5"/>
      <c r="P10" s="5"/>
      <c r="Q10" s="12"/>
    </row>
    <row r="11" spans="1:22">
      <c r="B11" s="364" t="s">
        <v>185</v>
      </c>
      <c r="C11" s="367"/>
      <c r="D11" s="367"/>
      <c r="E11" s="5"/>
      <c r="F11" s="405"/>
      <c r="G11" s="405" t="s">
        <v>222</v>
      </c>
      <c r="H11" s="405"/>
      <c r="I11" s="405"/>
      <c r="J11" s="405"/>
      <c r="K11" s="405"/>
      <c r="L11" s="405"/>
      <c r="M11" s="405"/>
      <c r="N11" s="405"/>
      <c r="O11" s="405"/>
      <c r="P11" s="405"/>
      <c r="Q11" s="404"/>
    </row>
    <row r="12" spans="1:22">
      <c r="B12" s="364" t="s">
        <v>186</v>
      </c>
      <c r="C12" s="367"/>
      <c r="D12" s="367"/>
      <c r="E12" s="5"/>
      <c r="F12" s="405"/>
      <c r="G12" s="405" t="s">
        <v>224</v>
      </c>
      <c r="H12" s="405"/>
      <c r="I12" s="405"/>
      <c r="J12" s="405"/>
      <c r="K12" s="405"/>
      <c r="L12" s="405"/>
      <c r="M12" s="405"/>
      <c r="N12" s="405"/>
      <c r="O12" s="405"/>
      <c r="P12" s="405"/>
      <c r="Q12" s="404"/>
    </row>
    <row r="13" spans="1:22">
      <c r="B13" s="364" t="s">
        <v>171</v>
      </c>
      <c r="C13" s="367"/>
      <c r="D13" s="367"/>
      <c r="E13" s="5"/>
      <c r="F13" s="405"/>
      <c r="G13" s="405" t="s">
        <v>220</v>
      </c>
      <c r="H13" s="405"/>
      <c r="I13" s="405"/>
      <c r="J13" s="405"/>
      <c r="K13" s="405"/>
      <c r="L13" s="405"/>
      <c r="M13" s="405"/>
      <c r="N13" s="405"/>
      <c r="O13" s="405"/>
      <c r="P13" s="405"/>
      <c r="Q13" s="404"/>
    </row>
    <row r="14" spans="1:22">
      <c r="B14" s="364" t="s">
        <v>172</v>
      </c>
      <c r="C14" s="367"/>
      <c r="D14" s="367"/>
      <c r="E14" s="5"/>
      <c r="F14" s="405"/>
      <c r="G14" s="405" t="s">
        <v>221</v>
      </c>
      <c r="H14" s="405"/>
      <c r="I14" s="405"/>
      <c r="J14" s="405"/>
      <c r="K14" s="405"/>
      <c r="L14" s="405"/>
      <c r="M14" s="405"/>
      <c r="N14" s="405"/>
      <c r="O14" s="405"/>
      <c r="P14" s="405"/>
      <c r="Q14" s="404"/>
    </row>
    <row r="15" spans="1:22" ht="21">
      <c r="B15" s="364" t="s">
        <v>173</v>
      </c>
      <c r="C15" s="367"/>
      <c r="D15" s="367"/>
      <c r="E15" s="5"/>
      <c r="F15" s="5"/>
      <c r="G15" s="5"/>
      <c r="H15" s="412" t="s">
        <v>154</v>
      </c>
      <c r="I15" s="412"/>
      <c r="J15" s="413"/>
      <c r="K15" s="5"/>
      <c r="L15" s="5"/>
      <c r="M15" s="5"/>
      <c r="N15" s="5"/>
      <c r="O15" s="5"/>
      <c r="P15" s="5"/>
      <c r="Q15" s="404"/>
    </row>
    <row r="16" spans="1:22">
      <c r="B16" s="364" t="s">
        <v>174</v>
      </c>
      <c r="C16" s="367"/>
      <c r="D16" s="367"/>
      <c r="E16" s="5"/>
      <c r="F16" s="3"/>
      <c r="G16" s="3"/>
      <c r="H16" s="3"/>
      <c r="I16" s="3"/>
      <c r="J16" s="3"/>
      <c r="K16" s="3"/>
      <c r="L16" s="3"/>
      <c r="M16" s="3"/>
      <c r="N16" s="3"/>
      <c r="O16" s="3"/>
      <c r="P16" s="3"/>
      <c r="Q16" s="404"/>
    </row>
    <row r="17" spans="1:17">
      <c r="A17" s="2" t="s">
        <v>121</v>
      </c>
      <c r="B17" s="2"/>
      <c r="C17" s="2"/>
      <c r="D17" s="2"/>
      <c r="E17" s="5"/>
      <c r="F17" s="5"/>
      <c r="G17" s="5"/>
      <c r="H17" s="15"/>
      <c r="I17" s="15"/>
      <c r="J17" s="15"/>
      <c r="K17" s="5"/>
      <c r="L17" s="5"/>
      <c r="M17" s="5"/>
      <c r="N17" s="5"/>
      <c r="O17" s="5"/>
      <c r="P17" s="5"/>
      <c r="Q17" s="404"/>
    </row>
    <row r="18" spans="1:17">
      <c r="E18" s="5"/>
      <c r="F18" s="5"/>
      <c r="G18" s="5"/>
      <c r="H18" s="5"/>
      <c r="I18" s="5"/>
      <c r="J18" s="5"/>
      <c r="K18" s="5"/>
      <c r="L18" s="5"/>
      <c r="M18" s="5"/>
      <c r="N18" s="5"/>
      <c r="O18" s="5"/>
      <c r="P18" s="5"/>
      <c r="Q18" s="404"/>
    </row>
    <row r="19" spans="1:17">
      <c r="A19" s="1" t="s">
        <v>100</v>
      </c>
      <c r="E19" s="5"/>
      <c r="F19" s="3"/>
      <c r="G19" s="3"/>
      <c r="H19" s="16"/>
      <c r="I19" s="16"/>
      <c r="J19" s="16"/>
      <c r="K19" s="3"/>
      <c r="L19" s="3"/>
      <c r="M19" s="3"/>
      <c r="N19" s="3"/>
      <c r="O19" s="3"/>
      <c r="P19" s="3"/>
      <c r="Q19" s="404"/>
    </row>
    <row r="20" spans="1:17">
      <c r="B20" s="1" t="s">
        <v>34</v>
      </c>
      <c r="C20" s="1"/>
      <c r="E20" s="5"/>
      <c r="F20" s="15"/>
      <c r="G20" s="15"/>
      <c r="H20" s="15"/>
      <c r="I20" s="15"/>
      <c r="J20" s="15"/>
      <c r="K20" s="15"/>
      <c r="L20" s="15"/>
      <c r="M20" s="15"/>
      <c r="N20" s="15"/>
      <c r="O20" s="15"/>
      <c r="P20" s="15"/>
    </row>
    <row r="21" spans="1:17" s="1" customFormat="1">
      <c r="C21" s="407" t="s">
        <v>187</v>
      </c>
      <c r="D21" s="408"/>
      <c r="E21" s="3"/>
      <c r="F21" s="15"/>
      <c r="G21" s="15"/>
      <c r="H21" s="15"/>
      <c r="I21" s="15"/>
      <c r="J21" s="15"/>
      <c r="K21" s="15"/>
      <c r="L21" s="15"/>
      <c r="M21" s="15"/>
      <c r="N21" s="15"/>
      <c r="O21" s="15"/>
      <c r="P21" s="15"/>
    </row>
    <row r="22" spans="1:17">
      <c r="C22" s="407" t="s">
        <v>19</v>
      </c>
      <c r="D22" s="408"/>
      <c r="E22" s="5"/>
      <c r="F22" s="15"/>
      <c r="G22" s="15"/>
      <c r="H22" s="15"/>
      <c r="I22" s="15"/>
      <c r="J22" s="15"/>
      <c r="K22" s="15"/>
      <c r="L22" s="15"/>
      <c r="M22" s="15"/>
      <c r="N22" s="15"/>
      <c r="O22" s="15"/>
      <c r="P22" s="15"/>
    </row>
    <row r="23" spans="1:17">
      <c r="C23" s="407" t="s">
        <v>33</v>
      </c>
      <c r="D23" s="408"/>
      <c r="E23" s="5"/>
      <c r="F23" s="3"/>
      <c r="G23" s="3"/>
      <c r="H23" s="3"/>
      <c r="I23" s="3"/>
      <c r="J23" s="3"/>
      <c r="K23" s="3"/>
      <c r="L23" s="3"/>
      <c r="M23" s="3"/>
      <c r="N23" s="3"/>
      <c r="O23" s="3"/>
      <c r="P23" s="3"/>
    </row>
    <row r="24" spans="1:17">
      <c r="B24" s="2" t="s">
        <v>34</v>
      </c>
      <c r="C24" s="2"/>
      <c r="D24" s="2"/>
      <c r="E24" s="3"/>
      <c r="F24" s="15"/>
      <c r="G24" s="15"/>
      <c r="H24" s="15"/>
      <c r="I24" s="15"/>
      <c r="J24" s="15"/>
      <c r="K24" s="15"/>
      <c r="L24" s="15"/>
      <c r="M24" s="15"/>
      <c r="N24" s="15"/>
      <c r="O24" s="15"/>
      <c r="P24" s="15"/>
    </row>
    <row r="25" spans="1:17">
      <c r="E25" s="15"/>
      <c r="F25" s="15"/>
      <c r="G25" s="15"/>
      <c r="H25" s="15"/>
      <c r="I25" s="15"/>
      <c r="J25" s="15"/>
      <c r="K25" s="15"/>
      <c r="L25" s="15"/>
      <c r="M25" s="15"/>
      <c r="N25" s="15"/>
      <c r="O25" s="15"/>
      <c r="P25" s="15"/>
    </row>
    <row r="26" spans="1:17">
      <c r="B26" s="1" t="s">
        <v>4</v>
      </c>
      <c r="E26" s="15"/>
      <c r="F26" s="15"/>
      <c r="G26" s="15"/>
      <c r="H26" s="15"/>
      <c r="I26" s="15"/>
      <c r="J26" s="15"/>
      <c r="K26" s="15"/>
      <c r="L26" s="15"/>
      <c r="M26" s="15"/>
      <c r="N26" s="15"/>
      <c r="O26" s="15"/>
      <c r="P26" s="15"/>
    </row>
    <row r="27" spans="1:17">
      <c r="C27" s="364" t="s">
        <v>188</v>
      </c>
      <c r="D27" s="367"/>
      <c r="E27" s="15"/>
      <c r="F27" s="15"/>
      <c r="G27" s="15"/>
      <c r="H27" s="15"/>
      <c r="I27" s="15"/>
      <c r="J27" s="15"/>
      <c r="K27" s="15"/>
      <c r="L27" s="15"/>
      <c r="M27" s="15"/>
      <c r="N27" s="15"/>
      <c r="O27" s="15"/>
      <c r="P27" s="15"/>
    </row>
    <row r="28" spans="1:17" s="1" customFormat="1">
      <c r="C28" s="364" t="s">
        <v>189</v>
      </c>
      <c r="D28" s="367"/>
      <c r="E28" s="3"/>
      <c r="F28" s="15"/>
      <c r="G28" s="15"/>
      <c r="H28" s="15"/>
      <c r="I28" s="15"/>
      <c r="J28" s="15"/>
      <c r="K28" s="15"/>
      <c r="L28" s="15"/>
      <c r="M28" s="15"/>
      <c r="N28" s="15"/>
      <c r="O28" s="15"/>
      <c r="P28" s="15"/>
    </row>
    <row r="29" spans="1:17">
      <c r="C29" s="364" t="s">
        <v>190</v>
      </c>
      <c r="D29" s="367"/>
      <c r="E29" s="15"/>
      <c r="F29" s="15"/>
      <c r="G29" s="15"/>
      <c r="H29" s="15"/>
      <c r="I29" s="15"/>
      <c r="J29" s="15"/>
      <c r="K29" s="15"/>
      <c r="L29" s="15"/>
      <c r="M29" s="15"/>
      <c r="N29" s="15"/>
      <c r="O29" s="15"/>
      <c r="P29" s="15"/>
    </row>
    <row r="30" spans="1:17">
      <c r="C30" s="364" t="s">
        <v>191</v>
      </c>
      <c r="D30" s="367"/>
      <c r="E30" s="15"/>
      <c r="F30" s="15"/>
      <c r="G30" s="15"/>
      <c r="H30" s="15"/>
      <c r="I30" s="15"/>
      <c r="J30" s="15"/>
      <c r="K30" s="15"/>
      <c r="L30" s="15"/>
      <c r="M30" s="15"/>
      <c r="N30" s="15"/>
      <c r="O30" s="15"/>
      <c r="P30" s="15"/>
    </row>
    <row r="31" spans="1:17">
      <c r="C31" s="364" t="s">
        <v>192</v>
      </c>
      <c r="D31" s="367"/>
      <c r="E31" s="15"/>
      <c r="F31" s="15"/>
      <c r="G31" s="15"/>
      <c r="H31" s="15"/>
      <c r="I31" s="15"/>
      <c r="J31" s="15"/>
      <c r="K31" s="15"/>
      <c r="L31" s="15"/>
      <c r="M31" s="15"/>
      <c r="N31" s="15"/>
      <c r="O31" s="15"/>
      <c r="P31" s="15"/>
    </row>
    <row r="32" spans="1:17">
      <c r="C32" s="364" t="s">
        <v>193</v>
      </c>
      <c r="D32" s="367"/>
      <c r="E32" s="15"/>
      <c r="F32" s="15"/>
      <c r="G32" s="15"/>
      <c r="H32" s="15"/>
      <c r="I32" s="15"/>
      <c r="J32" s="15"/>
      <c r="K32" s="15"/>
      <c r="L32" s="15"/>
      <c r="M32" s="15"/>
      <c r="N32" s="15"/>
      <c r="O32" s="15"/>
      <c r="P32" s="15"/>
    </row>
    <row r="33" spans="2:16">
      <c r="C33" s="364" t="s">
        <v>194</v>
      </c>
      <c r="D33" s="367"/>
      <c r="E33" s="15"/>
      <c r="F33" s="15"/>
      <c r="G33" s="15"/>
      <c r="H33" s="15"/>
      <c r="I33" s="15"/>
      <c r="J33" s="15"/>
      <c r="K33" s="15"/>
      <c r="L33" s="15"/>
      <c r="M33" s="15"/>
      <c r="N33" s="15"/>
      <c r="O33" s="15"/>
      <c r="P33" s="15"/>
    </row>
    <row r="34" spans="2:16">
      <c r="C34" s="364" t="s">
        <v>195</v>
      </c>
      <c r="D34" s="367"/>
      <c r="E34" s="15"/>
      <c r="F34" s="15"/>
      <c r="G34" s="15"/>
      <c r="H34" s="15"/>
      <c r="I34" s="15"/>
      <c r="J34" s="15"/>
      <c r="K34" s="15"/>
      <c r="L34" s="15"/>
      <c r="M34" s="15"/>
      <c r="N34" s="15"/>
      <c r="O34" s="15"/>
      <c r="P34" s="15"/>
    </row>
    <row r="35" spans="2:16">
      <c r="C35" s="364" t="s">
        <v>196</v>
      </c>
      <c r="D35" s="367"/>
      <c r="E35" s="15"/>
      <c r="F35" s="15"/>
      <c r="G35" s="15"/>
      <c r="H35" s="15"/>
      <c r="I35" s="15"/>
      <c r="J35" s="15"/>
      <c r="K35" s="15"/>
      <c r="L35" s="15"/>
      <c r="M35" s="15"/>
      <c r="N35" s="15"/>
      <c r="O35" s="15"/>
      <c r="P35" s="15"/>
    </row>
    <row r="36" spans="2:16">
      <c r="C36" s="364" t="s">
        <v>197</v>
      </c>
      <c r="D36" s="367"/>
      <c r="E36" s="15"/>
      <c r="F36" s="15"/>
      <c r="G36" s="15"/>
      <c r="H36" s="15"/>
      <c r="I36" s="15"/>
      <c r="J36" s="15"/>
      <c r="K36" s="15"/>
      <c r="L36" s="15"/>
      <c r="M36" s="15"/>
      <c r="N36" s="15"/>
      <c r="O36" s="15"/>
      <c r="P36" s="15"/>
    </row>
    <row r="37" spans="2:16">
      <c r="C37" s="364" t="s">
        <v>198</v>
      </c>
      <c r="D37" s="367"/>
      <c r="E37" s="15"/>
      <c r="F37" s="15"/>
      <c r="G37" s="15"/>
      <c r="H37" s="15"/>
      <c r="I37" s="15"/>
      <c r="J37" s="15"/>
      <c r="K37" s="15"/>
      <c r="L37" s="15"/>
      <c r="M37" s="15"/>
      <c r="N37" s="15"/>
      <c r="O37" s="15"/>
      <c r="P37" s="15"/>
    </row>
    <row r="38" spans="2:16">
      <c r="C38" s="364" t="s">
        <v>199</v>
      </c>
      <c r="D38" s="367"/>
      <c r="E38" s="15"/>
      <c r="F38" s="16"/>
      <c r="G38" s="16"/>
      <c r="H38" s="16"/>
      <c r="I38" s="16"/>
      <c r="J38" s="16"/>
      <c r="K38" s="16"/>
      <c r="L38" s="16"/>
      <c r="M38" s="16"/>
      <c r="N38" s="16"/>
      <c r="O38" s="16"/>
      <c r="P38" s="16"/>
    </row>
    <row r="39" spans="2:16">
      <c r="B39" s="2" t="s">
        <v>4</v>
      </c>
      <c r="C39" s="2"/>
      <c r="D39" s="2"/>
      <c r="E39" s="15"/>
      <c r="F39" s="15"/>
      <c r="G39" s="15"/>
      <c r="H39" s="15"/>
      <c r="I39" s="15"/>
      <c r="J39" s="15"/>
      <c r="K39" s="15"/>
      <c r="L39" s="15"/>
      <c r="M39" s="15"/>
      <c r="N39" s="15"/>
      <c r="O39" s="15"/>
      <c r="P39" s="15"/>
    </row>
    <row r="40" spans="2:16" ht="12.75" customHeight="1">
      <c r="E40" s="15"/>
      <c r="F40" s="15"/>
      <c r="G40" s="15"/>
      <c r="H40" s="15"/>
      <c r="I40" s="15"/>
      <c r="J40" s="15"/>
      <c r="K40" s="15"/>
      <c r="L40" s="15"/>
      <c r="M40" s="15"/>
      <c r="N40" s="15"/>
      <c r="O40" s="15"/>
      <c r="P40" s="15"/>
    </row>
    <row r="41" spans="2:16">
      <c r="B41" s="1" t="s">
        <v>3</v>
      </c>
      <c r="E41" s="15"/>
      <c r="F41" s="5"/>
      <c r="G41" s="5"/>
      <c r="H41" s="5"/>
      <c r="I41" s="5"/>
      <c r="J41" s="5"/>
      <c r="K41" s="5"/>
      <c r="L41" s="5"/>
      <c r="M41" s="5"/>
      <c r="N41" s="5"/>
      <c r="O41" s="5"/>
      <c r="P41" s="5"/>
    </row>
    <row r="42" spans="2:16">
      <c r="C42" s="364" t="s">
        <v>200</v>
      </c>
      <c r="D42" s="367"/>
      <c r="E42" s="15"/>
      <c r="F42" s="5"/>
      <c r="G42" s="5"/>
      <c r="H42" s="5"/>
      <c r="I42" s="5"/>
      <c r="J42" s="5"/>
      <c r="K42" s="5"/>
      <c r="L42" s="5"/>
      <c r="M42" s="5"/>
      <c r="N42" s="5"/>
      <c r="O42" s="5"/>
      <c r="P42" s="5"/>
    </row>
    <row r="43" spans="2:16" s="1" customFormat="1">
      <c r="C43" s="364" t="s">
        <v>201</v>
      </c>
      <c r="D43" s="367"/>
      <c r="E43" s="16"/>
      <c r="F43" s="5"/>
      <c r="G43" s="5"/>
      <c r="H43" s="5"/>
      <c r="I43" s="5"/>
      <c r="J43" s="5"/>
      <c r="K43" s="5"/>
      <c r="L43" s="5"/>
      <c r="M43" s="5"/>
      <c r="N43" s="5"/>
      <c r="O43" s="5"/>
      <c r="P43" s="5"/>
    </row>
    <row r="44" spans="2:16">
      <c r="C44" s="364" t="s">
        <v>202</v>
      </c>
      <c r="D44" s="367"/>
      <c r="E44" s="15"/>
      <c r="F44" s="5"/>
      <c r="G44" s="5"/>
      <c r="H44" s="5"/>
      <c r="I44" s="5"/>
      <c r="J44" s="5"/>
      <c r="K44" s="5"/>
      <c r="L44" s="5"/>
      <c r="M44" s="5"/>
      <c r="N44" s="5"/>
      <c r="O44" s="5"/>
      <c r="P44" s="5"/>
    </row>
    <row r="45" spans="2:16">
      <c r="C45" s="364" t="s">
        <v>203</v>
      </c>
      <c r="D45" s="367"/>
      <c r="E45" s="15"/>
      <c r="F45" s="5"/>
      <c r="G45" s="5"/>
      <c r="H45" s="5"/>
      <c r="I45" s="5"/>
      <c r="J45" s="5"/>
      <c r="K45" s="5"/>
      <c r="L45" s="5"/>
      <c r="M45" s="5"/>
      <c r="N45" s="5"/>
      <c r="O45" s="5"/>
      <c r="P45" s="5"/>
    </row>
    <row r="46" spans="2:16">
      <c r="C46" s="364" t="s">
        <v>204</v>
      </c>
      <c r="D46" s="367"/>
      <c r="E46" s="5"/>
      <c r="F46" s="5"/>
      <c r="G46" s="5"/>
      <c r="H46" s="5"/>
      <c r="I46" s="5"/>
      <c r="J46" s="5"/>
      <c r="K46" s="5"/>
      <c r="L46" s="5"/>
      <c r="M46" s="5"/>
      <c r="N46" s="5"/>
      <c r="O46" s="5"/>
      <c r="P46" s="5"/>
    </row>
    <row r="47" spans="2:16">
      <c r="C47" s="364" t="s">
        <v>205</v>
      </c>
      <c r="D47" s="367"/>
      <c r="E47" s="5"/>
      <c r="F47" s="5"/>
      <c r="G47" s="5"/>
      <c r="H47" s="5"/>
      <c r="I47" s="5"/>
      <c r="J47" s="5"/>
      <c r="K47" s="5"/>
      <c r="L47" s="5"/>
      <c r="M47" s="5"/>
      <c r="N47" s="5"/>
      <c r="O47" s="5"/>
      <c r="P47" s="5"/>
    </row>
    <row r="48" spans="2:16">
      <c r="C48" s="364" t="s">
        <v>206</v>
      </c>
      <c r="D48" s="367"/>
      <c r="E48" s="5"/>
      <c r="F48" s="5"/>
      <c r="G48" s="5"/>
      <c r="H48" s="5"/>
      <c r="I48" s="5"/>
      <c r="J48" s="5"/>
      <c r="K48" s="5"/>
      <c r="L48" s="5"/>
      <c r="M48" s="5"/>
      <c r="N48" s="5"/>
      <c r="O48" s="5"/>
      <c r="P48" s="5"/>
    </row>
    <row r="49" spans="1:16">
      <c r="C49" s="364" t="s">
        <v>190</v>
      </c>
      <c r="D49" s="367"/>
      <c r="E49" s="5"/>
      <c r="F49" s="5"/>
      <c r="G49" s="5"/>
      <c r="H49" s="5"/>
      <c r="I49" s="5"/>
      <c r="J49" s="5"/>
      <c r="K49" s="5"/>
      <c r="L49" s="5"/>
      <c r="M49" s="5"/>
      <c r="N49" s="5"/>
      <c r="O49" s="5"/>
      <c r="P49" s="5"/>
    </row>
    <row r="50" spans="1:16">
      <c r="C50" s="364" t="s">
        <v>207</v>
      </c>
      <c r="D50" s="367"/>
      <c r="E50" s="5"/>
      <c r="F50" s="5"/>
      <c r="G50" s="5"/>
      <c r="H50" s="5"/>
      <c r="I50" s="5"/>
      <c r="J50" s="5"/>
      <c r="K50" s="5"/>
      <c r="L50" s="5"/>
      <c r="M50" s="5"/>
      <c r="N50" s="5"/>
      <c r="O50" s="5"/>
      <c r="P50" s="5"/>
    </row>
    <row r="51" spans="1:16">
      <c r="C51" s="364" t="s">
        <v>208</v>
      </c>
      <c r="D51" s="367"/>
      <c r="E51" s="5"/>
      <c r="F51" s="5"/>
      <c r="G51" s="5"/>
      <c r="H51" s="5"/>
      <c r="I51" s="5"/>
      <c r="J51" s="5"/>
      <c r="K51" s="5"/>
      <c r="L51" s="5"/>
      <c r="M51" s="5"/>
      <c r="N51" s="5"/>
      <c r="O51" s="5"/>
      <c r="P51" s="5"/>
    </row>
    <row r="52" spans="1:16">
      <c r="C52" s="364" t="s">
        <v>195</v>
      </c>
      <c r="D52" s="367"/>
      <c r="E52" s="5"/>
      <c r="F52" s="5"/>
      <c r="G52" s="5"/>
      <c r="H52" s="5"/>
      <c r="I52" s="5"/>
      <c r="J52" s="5"/>
      <c r="K52" s="5"/>
      <c r="L52" s="5"/>
      <c r="M52" s="5"/>
      <c r="N52" s="5"/>
      <c r="O52" s="5"/>
      <c r="P52" s="5"/>
    </row>
    <row r="53" spans="1:16">
      <c r="C53" s="364" t="s">
        <v>196</v>
      </c>
      <c r="D53" s="367"/>
      <c r="E53" s="5"/>
      <c r="F53" s="5"/>
      <c r="G53" s="5"/>
      <c r="H53" s="5"/>
      <c r="I53" s="5"/>
      <c r="J53" s="5"/>
      <c r="K53" s="5"/>
      <c r="L53" s="5"/>
      <c r="M53" s="5"/>
      <c r="N53" s="5"/>
      <c r="O53" s="5"/>
      <c r="P53" s="5"/>
    </row>
    <row r="54" spans="1:16">
      <c r="C54" s="364" t="s">
        <v>197</v>
      </c>
      <c r="D54" s="367"/>
      <c r="E54" s="5"/>
      <c r="F54" s="5"/>
      <c r="G54" s="5"/>
      <c r="H54" s="5"/>
      <c r="I54" s="5"/>
      <c r="J54" s="5"/>
      <c r="K54" s="5"/>
      <c r="L54" s="5"/>
      <c r="M54" s="5"/>
      <c r="N54" s="5"/>
      <c r="O54" s="5"/>
      <c r="P54" s="5"/>
    </row>
    <row r="55" spans="1:16">
      <c r="C55" s="364" t="s">
        <v>198</v>
      </c>
      <c r="D55" s="367"/>
      <c r="E55" s="5"/>
      <c r="F55" s="5"/>
      <c r="G55" s="5"/>
      <c r="H55" s="5"/>
      <c r="I55" s="5"/>
      <c r="J55" s="5"/>
      <c r="K55" s="5"/>
      <c r="L55" s="5"/>
      <c r="M55" s="5"/>
      <c r="N55" s="5"/>
      <c r="O55" s="5"/>
      <c r="P55" s="5"/>
    </row>
    <row r="56" spans="1:16">
      <c r="C56" s="364" t="s">
        <v>199</v>
      </c>
      <c r="D56" s="367"/>
      <c r="E56" s="5"/>
      <c r="F56" s="5"/>
      <c r="G56" s="5"/>
      <c r="H56" s="5"/>
      <c r="I56" s="5"/>
      <c r="J56" s="5"/>
      <c r="K56" s="5"/>
      <c r="L56" s="5"/>
      <c r="M56" s="5"/>
      <c r="N56" s="5"/>
      <c r="O56" s="5"/>
      <c r="P56" s="5"/>
    </row>
    <row r="57" spans="1:16">
      <c r="C57" s="364" t="s">
        <v>209</v>
      </c>
      <c r="D57" s="367"/>
      <c r="E57" s="5"/>
      <c r="F57" s="5"/>
      <c r="G57" s="5"/>
      <c r="H57" s="5"/>
      <c r="I57" s="5"/>
      <c r="J57" s="5"/>
      <c r="K57" s="5"/>
      <c r="L57" s="5"/>
      <c r="M57" s="5"/>
      <c r="N57" s="5"/>
      <c r="O57" s="5"/>
      <c r="P57" s="5"/>
    </row>
    <row r="58" spans="1:16">
      <c r="C58" s="364" t="s">
        <v>210</v>
      </c>
      <c r="D58" s="367"/>
      <c r="E58" s="5"/>
      <c r="F58" s="3"/>
      <c r="G58" s="3"/>
      <c r="H58" s="3"/>
      <c r="I58" s="3"/>
      <c r="J58" s="3"/>
      <c r="K58" s="3"/>
      <c r="L58" s="3"/>
      <c r="M58" s="3"/>
      <c r="N58" s="3"/>
      <c r="O58" s="3"/>
      <c r="P58" s="3"/>
    </row>
    <row r="59" spans="1:16">
      <c r="B59" s="2" t="s">
        <v>3</v>
      </c>
      <c r="C59" s="2"/>
      <c r="D59" s="2"/>
      <c r="E59" s="5"/>
      <c r="F59" s="5"/>
      <c r="G59" s="5"/>
      <c r="H59" s="5"/>
      <c r="I59" s="5"/>
      <c r="J59" s="5"/>
      <c r="K59" s="5"/>
      <c r="L59" s="5"/>
      <c r="M59" s="5"/>
      <c r="N59" s="5"/>
      <c r="O59" s="5"/>
      <c r="P59" s="5"/>
    </row>
    <row r="60" spans="1:16">
      <c r="E60" s="5"/>
      <c r="F60" s="3"/>
      <c r="G60" s="3"/>
      <c r="H60" s="3"/>
      <c r="I60" s="3"/>
      <c r="J60" s="3"/>
      <c r="K60" s="3"/>
      <c r="L60" s="3"/>
      <c r="M60" s="3"/>
      <c r="N60" s="3"/>
      <c r="O60" s="3"/>
      <c r="P60" s="3"/>
    </row>
    <row r="61" spans="1:16">
      <c r="A61" s="2" t="s">
        <v>97</v>
      </c>
      <c r="B61" s="2"/>
      <c r="C61" s="2"/>
      <c r="D61" s="2"/>
      <c r="E61" s="5"/>
      <c r="F61" s="3"/>
      <c r="G61" s="3"/>
      <c r="H61" s="3"/>
      <c r="I61" s="3"/>
      <c r="J61" s="3"/>
      <c r="K61" s="3"/>
      <c r="L61" s="3"/>
      <c r="M61" s="3"/>
      <c r="N61" s="3"/>
      <c r="O61" s="3"/>
      <c r="P61" s="3"/>
    </row>
    <row r="62" spans="1:16">
      <c r="A62" s="3"/>
      <c r="B62" s="3"/>
      <c r="C62" s="3"/>
      <c r="D62" s="3"/>
      <c r="E62" s="5"/>
      <c r="F62" s="5"/>
      <c r="G62" s="5"/>
      <c r="H62" s="5"/>
      <c r="I62" s="5"/>
      <c r="J62" s="5"/>
      <c r="K62" s="5"/>
      <c r="L62" s="5"/>
      <c r="M62" s="5"/>
      <c r="N62" s="5"/>
      <c r="O62" s="5"/>
      <c r="P62" s="5"/>
    </row>
    <row r="63" spans="1:16" s="1" customFormat="1">
      <c r="C63" s="4"/>
      <c r="D63" s="4"/>
      <c r="E63" s="3"/>
      <c r="F63" s="3"/>
      <c r="G63" s="3"/>
      <c r="H63" s="3"/>
      <c r="I63" s="3"/>
      <c r="J63" s="3"/>
      <c r="K63" s="3"/>
      <c r="L63" s="3"/>
      <c r="M63" s="3"/>
      <c r="N63" s="3"/>
      <c r="O63" s="3"/>
      <c r="P63" s="3"/>
    </row>
    <row r="64" spans="1:16" ht="14" thickBot="1">
      <c r="A64" s="6" t="s">
        <v>17</v>
      </c>
      <c r="B64" s="6"/>
      <c r="C64" s="6"/>
      <c r="D64" s="6"/>
      <c r="E64" s="5"/>
      <c r="F64" s="5"/>
      <c r="G64" s="5"/>
      <c r="H64" s="5"/>
      <c r="I64" s="5"/>
      <c r="J64" s="5"/>
      <c r="K64" s="5"/>
      <c r="L64" s="5"/>
      <c r="M64" s="5"/>
      <c r="N64" s="5"/>
      <c r="O64" s="5"/>
      <c r="P64" s="5"/>
    </row>
    <row r="65" spans="1:16" s="1" customFormat="1" ht="14" thickTop="1">
      <c r="C65" s="4"/>
      <c r="D65" s="4"/>
      <c r="E65" s="3"/>
      <c r="F65" s="5"/>
      <c r="G65" s="5"/>
      <c r="H65" s="5"/>
      <c r="I65" s="5"/>
      <c r="J65" s="5"/>
      <c r="K65" s="5"/>
      <c r="L65" s="5"/>
      <c r="M65" s="5"/>
      <c r="N65" s="5"/>
      <c r="O65" s="5"/>
      <c r="P65" s="5"/>
    </row>
    <row r="66" spans="1:16" s="1" customFormat="1">
      <c r="A66" s="11"/>
      <c r="C66" s="4"/>
      <c r="D66" s="4"/>
      <c r="E66" s="3"/>
      <c r="F66" s="5"/>
      <c r="G66" s="5"/>
      <c r="H66" s="5"/>
      <c r="I66" s="5"/>
      <c r="J66" s="5"/>
      <c r="K66" s="5"/>
      <c r="L66" s="5"/>
      <c r="M66" s="5"/>
      <c r="N66" s="5"/>
      <c r="O66" s="5"/>
      <c r="P66" s="5"/>
    </row>
    <row r="67" spans="1:16">
      <c r="A67" s="11"/>
      <c r="E67" s="5"/>
      <c r="F67" s="5"/>
      <c r="G67" s="5"/>
      <c r="H67" s="5"/>
      <c r="I67" s="5"/>
      <c r="J67" s="5"/>
      <c r="K67" s="5"/>
      <c r="L67" s="5"/>
      <c r="M67" s="5"/>
      <c r="N67" s="5"/>
      <c r="O67" s="5"/>
      <c r="P67" s="5"/>
    </row>
    <row r="68" spans="1:16" s="1" customFormat="1">
      <c r="C68" s="4"/>
      <c r="D68" s="4"/>
      <c r="E68" s="3"/>
      <c r="F68" s="5"/>
      <c r="G68" s="5"/>
      <c r="H68" s="5"/>
      <c r="I68" s="5"/>
      <c r="J68" s="5"/>
      <c r="K68" s="5"/>
      <c r="L68" s="5"/>
      <c r="M68" s="5"/>
      <c r="N68" s="5"/>
      <c r="O68" s="5"/>
      <c r="P68" s="5"/>
    </row>
    <row r="69" spans="1:16">
      <c r="E69" s="5"/>
      <c r="F69" s="5"/>
      <c r="G69" s="5"/>
      <c r="H69" s="5"/>
      <c r="I69" s="5"/>
      <c r="J69" s="5"/>
      <c r="K69" s="5"/>
      <c r="L69" s="5"/>
      <c r="M69" s="5"/>
      <c r="N69" s="5"/>
      <c r="O69" s="5"/>
      <c r="P69" s="5"/>
    </row>
    <row r="70" spans="1:16">
      <c r="E70" s="5"/>
      <c r="F70" s="5"/>
      <c r="G70" s="5"/>
      <c r="H70" s="5"/>
      <c r="I70" s="5"/>
      <c r="J70" s="5"/>
      <c r="K70" s="5"/>
      <c r="L70" s="5"/>
      <c r="M70" s="5"/>
      <c r="N70" s="5"/>
      <c r="O70" s="5"/>
      <c r="P70" s="5"/>
    </row>
    <row r="71" spans="1:16">
      <c r="E71" s="5"/>
      <c r="F71" s="5"/>
      <c r="G71" s="5"/>
      <c r="H71" s="5"/>
      <c r="I71" s="5"/>
      <c r="J71" s="5"/>
      <c r="K71" s="5"/>
      <c r="L71" s="5"/>
      <c r="M71" s="5"/>
      <c r="N71" s="5"/>
      <c r="O71" s="5"/>
      <c r="P71" s="5"/>
    </row>
    <row r="72" spans="1:16">
      <c r="E72" s="5"/>
      <c r="F72" s="5"/>
      <c r="G72" s="5"/>
      <c r="H72" s="5"/>
      <c r="I72" s="5"/>
      <c r="J72" s="5"/>
      <c r="K72" s="5"/>
      <c r="L72" s="5"/>
      <c r="M72" s="5"/>
      <c r="N72" s="5"/>
      <c r="O72" s="5"/>
      <c r="P72" s="5"/>
    </row>
    <row r="73" spans="1:16">
      <c r="E73" s="5"/>
      <c r="F73" s="5"/>
      <c r="G73" s="5"/>
      <c r="H73" s="5"/>
      <c r="I73" s="5"/>
      <c r="J73" s="5"/>
      <c r="K73" s="5"/>
      <c r="L73" s="5"/>
      <c r="M73" s="5"/>
      <c r="N73" s="5"/>
      <c r="O73" s="5"/>
      <c r="P73" s="5"/>
    </row>
    <row r="74" spans="1:16">
      <c r="E74" s="5"/>
      <c r="F74" s="5"/>
      <c r="G74" s="5"/>
      <c r="H74" s="5"/>
      <c r="I74" s="5"/>
      <c r="J74" s="5"/>
      <c r="K74" s="5"/>
      <c r="L74" s="5"/>
      <c r="M74" s="5"/>
      <c r="N74" s="5"/>
      <c r="O74" s="5"/>
      <c r="P74" s="5"/>
    </row>
    <row r="75" spans="1:16">
      <c r="E75" s="5"/>
      <c r="F75" s="5"/>
      <c r="G75" s="5"/>
      <c r="H75" s="5"/>
      <c r="I75" s="5"/>
      <c r="J75" s="5"/>
      <c r="K75" s="5"/>
      <c r="L75" s="5"/>
      <c r="M75" s="5"/>
      <c r="N75" s="5"/>
      <c r="O75" s="5"/>
      <c r="P75" s="5"/>
    </row>
    <row r="76" spans="1:16">
      <c r="E76" s="5"/>
      <c r="F76" s="5"/>
      <c r="G76" s="5"/>
      <c r="H76" s="5"/>
      <c r="I76" s="5"/>
      <c r="J76" s="5"/>
      <c r="K76" s="5"/>
      <c r="L76" s="5"/>
      <c r="M76" s="5"/>
      <c r="N76" s="5"/>
      <c r="O76" s="5"/>
      <c r="P76" s="5"/>
    </row>
    <row r="77" spans="1:16">
      <c r="E77" s="5"/>
      <c r="F77" s="5"/>
      <c r="G77" s="5"/>
      <c r="H77" s="5"/>
      <c r="I77" s="5"/>
      <c r="J77" s="5"/>
      <c r="K77" s="5"/>
      <c r="L77" s="5"/>
      <c r="M77" s="5"/>
      <c r="N77" s="5"/>
      <c r="O77" s="5"/>
      <c r="P77" s="5"/>
    </row>
    <row r="78" spans="1:16">
      <c r="E78" s="5"/>
      <c r="F78" s="5"/>
      <c r="G78" s="5"/>
      <c r="H78" s="5"/>
      <c r="I78" s="5"/>
      <c r="J78" s="5"/>
      <c r="K78" s="5"/>
      <c r="L78" s="5"/>
      <c r="M78" s="5"/>
      <c r="N78" s="5"/>
      <c r="O78" s="5"/>
      <c r="P78" s="5"/>
    </row>
    <row r="79" spans="1:16">
      <c r="E79" s="5"/>
      <c r="F79" s="5"/>
      <c r="G79" s="5"/>
      <c r="H79" s="5"/>
      <c r="I79" s="5"/>
      <c r="J79" s="5"/>
      <c r="K79" s="5"/>
      <c r="L79" s="5"/>
      <c r="M79" s="5"/>
      <c r="N79" s="5"/>
      <c r="O79" s="5"/>
      <c r="P79" s="5"/>
    </row>
    <row r="80" spans="1:16">
      <c r="E80" s="5"/>
      <c r="F80" s="5"/>
      <c r="G80" s="5"/>
      <c r="H80" s="5"/>
      <c r="I80" s="5"/>
      <c r="J80" s="5"/>
      <c r="K80" s="5"/>
      <c r="L80" s="5"/>
      <c r="M80" s="5"/>
      <c r="N80" s="5"/>
      <c r="O80" s="5"/>
      <c r="P80" s="5"/>
    </row>
    <row r="81" spans="5:16">
      <c r="E81" s="5"/>
      <c r="F81" s="5"/>
      <c r="G81" s="5"/>
      <c r="H81" s="5"/>
      <c r="I81" s="5"/>
      <c r="J81" s="5"/>
      <c r="K81" s="5"/>
      <c r="L81" s="5"/>
      <c r="M81" s="5"/>
      <c r="N81" s="5"/>
      <c r="O81" s="5"/>
      <c r="P81" s="5"/>
    </row>
    <row r="82" spans="5:16">
      <c r="E82" s="5"/>
      <c r="F82" s="5"/>
      <c r="G82" s="5"/>
      <c r="H82" s="5"/>
      <c r="I82" s="5"/>
      <c r="J82" s="5"/>
      <c r="K82" s="5"/>
      <c r="L82" s="5"/>
      <c r="M82" s="5"/>
      <c r="N82" s="5"/>
      <c r="O82" s="5"/>
      <c r="P82" s="5"/>
    </row>
    <row r="83" spans="5:16">
      <c r="E83" s="5"/>
      <c r="F83" s="5"/>
      <c r="G83" s="5"/>
      <c r="H83" s="5"/>
      <c r="I83" s="5"/>
      <c r="J83" s="5"/>
      <c r="K83" s="5"/>
      <c r="L83" s="5"/>
      <c r="M83" s="5"/>
      <c r="N83" s="5"/>
      <c r="O83" s="5"/>
      <c r="P83" s="5"/>
    </row>
    <row r="84" spans="5:16">
      <c r="E84" s="5"/>
      <c r="F84" s="5"/>
      <c r="G84" s="5"/>
      <c r="H84" s="5"/>
      <c r="I84" s="5"/>
      <c r="J84" s="5"/>
      <c r="K84" s="5"/>
      <c r="L84" s="5"/>
      <c r="M84" s="5"/>
      <c r="N84" s="5"/>
      <c r="O84" s="5"/>
      <c r="P84" s="5"/>
    </row>
    <row r="85" spans="5:16">
      <c r="E85" s="5"/>
      <c r="F85" s="5"/>
      <c r="G85" s="5"/>
      <c r="H85" s="5"/>
      <c r="I85" s="5"/>
      <c r="J85" s="5"/>
      <c r="K85" s="5"/>
      <c r="L85" s="5"/>
      <c r="M85" s="5"/>
      <c r="N85" s="5"/>
      <c r="O85" s="5"/>
      <c r="P85" s="5"/>
    </row>
    <row r="86" spans="5:16">
      <c r="E86" s="5"/>
      <c r="F86" s="5"/>
      <c r="G86" s="5"/>
      <c r="H86" s="5"/>
      <c r="I86" s="5"/>
      <c r="J86" s="5"/>
      <c r="K86" s="5"/>
      <c r="L86" s="5"/>
      <c r="M86" s="5"/>
      <c r="N86" s="5"/>
      <c r="O86" s="5"/>
      <c r="P86" s="5"/>
    </row>
    <row r="87" spans="5:16">
      <c r="E87" s="5"/>
      <c r="F87" s="5"/>
      <c r="G87" s="5"/>
      <c r="H87" s="5"/>
      <c r="I87" s="5"/>
      <c r="J87" s="5"/>
      <c r="K87" s="5"/>
      <c r="L87" s="5"/>
      <c r="M87" s="5"/>
      <c r="N87" s="5"/>
      <c r="O87" s="5"/>
      <c r="P87" s="5"/>
    </row>
    <row r="88" spans="5:16">
      <c r="E88" s="5"/>
      <c r="F88" s="5"/>
      <c r="G88" s="5"/>
      <c r="H88" s="5"/>
      <c r="I88" s="5"/>
      <c r="J88" s="5"/>
      <c r="K88" s="5"/>
      <c r="L88" s="5"/>
      <c r="M88" s="5"/>
      <c r="N88" s="5"/>
      <c r="O88" s="5"/>
      <c r="P88" s="5"/>
    </row>
    <row r="89" spans="5:16">
      <c r="E89" s="5"/>
      <c r="F89" s="5"/>
      <c r="G89" s="5"/>
      <c r="H89" s="5"/>
      <c r="I89" s="5"/>
      <c r="J89" s="5"/>
      <c r="K89" s="5"/>
      <c r="L89" s="5"/>
      <c r="M89" s="5"/>
      <c r="N89" s="5"/>
      <c r="O89" s="5"/>
      <c r="P89" s="5"/>
    </row>
    <row r="90" spans="5:16">
      <c r="E90" s="5"/>
      <c r="F90" s="5"/>
      <c r="G90" s="5"/>
      <c r="H90" s="5"/>
      <c r="I90" s="5"/>
      <c r="J90" s="5"/>
      <c r="K90" s="5"/>
      <c r="L90" s="5"/>
      <c r="M90" s="5"/>
      <c r="N90" s="5"/>
      <c r="O90" s="5"/>
      <c r="P90" s="5"/>
    </row>
    <row r="91" spans="5:16">
      <c r="E91" s="5"/>
      <c r="F91" s="5"/>
      <c r="G91" s="5"/>
      <c r="H91" s="5"/>
      <c r="I91" s="5"/>
      <c r="J91" s="5"/>
      <c r="K91" s="5"/>
      <c r="L91" s="5"/>
      <c r="M91" s="5"/>
      <c r="N91" s="5"/>
      <c r="O91" s="5"/>
      <c r="P91" s="5"/>
    </row>
    <row r="92" spans="5:16">
      <c r="E92" s="5"/>
      <c r="F92" s="5"/>
      <c r="G92" s="5"/>
      <c r="H92" s="5"/>
      <c r="I92" s="5"/>
      <c r="J92" s="5"/>
      <c r="K92" s="5"/>
      <c r="L92" s="5"/>
      <c r="M92" s="5"/>
      <c r="N92" s="5"/>
      <c r="O92" s="5"/>
      <c r="P92" s="5"/>
    </row>
    <row r="93" spans="5:16">
      <c r="E93" s="5"/>
      <c r="F93" s="5"/>
      <c r="G93" s="5"/>
      <c r="H93" s="5"/>
      <c r="I93" s="5"/>
      <c r="J93" s="5"/>
      <c r="K93" s="5"/>
      <c r="L93" s="5"/>
      <c r="M93" s="5"/>
      <c r="N93" s="5"/>
      <c r="O93" s="5"/>
      <c r="P93" s="5"/>
    </row>
    <row r="94" spans="5:16">
      <c r="E94" s="5"/>
      <c r="F94" s="5"/>
      <c r="G94" s="5"/>
      <c r="H94" s="5"/>
      <c r="I94" s="5"/>
      <c r="J94" s="5"/>
      <c r="K94" s="5"/>
      <c r="L94" s="5"/>
      <c r="M94" s="5"/>
      <c r="N94" s="5"/>
      <c r="O94" s="5"/>
      <c r="P94" s="5"/>
    </row>
    <row r="95" spans="5:16">
      <c r="E95" s="5"/>
      <c r="F95" s="5"/>
      <c r="G95" s="5"/>
      <c r="H95" s="5"/>
      <c r="I95" s="5"/>
      <c r="J95" s="5"/>
      <c r="K95" s="5"/>
      <c r="L95" s="5"/>
      <c r="M95" s="5"/>
      <c r="N95" s="5"/>
      <c r="O95" s="5"/>
      <c r="P95" s="5"/>
    </row>
    <row r="96" spans="5:16">
      <c r="E96" s="5"/>
      <c r="F96" s="5"/>
      <c r="G96" s="5"/>
      <c r="H96" s="5"/>
      <c r="I96" s="5"/>
      <c r="J96" s="5"/>
      <c r="K96" s="5"/>
      <c r="L96" s="5"/>
      <c r="M96" s="5"/>
      <c r="N96" s="5"/>
      <c r="O96" s="5"/>
      <c r="P96" s="5"/>
    </row>
    <row r="97" spans="5:16">
      <c r="E97" s="5"/>
      <c r="F97" s="5"/>
      <c r="G97" s="5"/>
      <c r="H97" s="5"/>
      <c r="I97" s="5"/>
      <c r="J97" s="5"/>
      <c r="K97" s="5"/>
      <c r="L97" s="5"/>
      <c r="M97" s="5"/>
      <c r="N97" s="5"/>
      <c r="O97" s="5"/>
      <c r="P97" s="5"/>
    </row>
    <row r="98" spans="5:16">
      <c r="E98" s="5"/>
      <c r="F98" s="5"/>
      <c r="G98" s="5"/>
      <c r="H98" s="5"/>
      <c r="I98" s="5"/>
      <c r="J98" s="5"/>
      <c r="K98" s="5"/>
      <c r="L98" s="5"/>
      <c r="M98" s="5"/>
      <c r="N98" s="5"/>
      <c r="O98" s="5"/>
      <c r="P98" s="5"/>
    </row>
    <row r="99" spans="5:16">
      <c r="E99" s="5"/>
      <c r="F99" s="5"/>
      <c r="G99" s="5"/>
      <c r="H99" s="5"/>
      <c r="I99" s="5"/>
      <c r="J99" s="5"/>
      <c r="K99" s="5"/>
      <c r="L99" s="5"/>
      <c r="M99" s="5"/>
      <c r="N99" s="5"/>
      <c r="O99" s="5"/>
      <c r="P99" s="5"/>
    </row>
    <row r="100" spans="5:16">
      <c r="E100" s="5"/>
      <c r="F100" s="5"/>
      <c r="G100" s="5"/>
      <c r="H100" s="5"/>
      <c r="I100" s="5"/>
      <c r="J100" s="5"/>
      <c r="K100" s="5"/>
      <c r="L100" s="5"/>
      <c r="M100" s="5"/>
      <c r="N100" s="5"/>
      <c r="O100" s="5"/>
      <c r="P100" s="5"/>
    </row>
    <row r="101" spans="5:16">
      <c r="E101" s="5"/>
      <c r="F101" s="5"/>
      <c r="G101" s="5"/>
      <c r="H101" s="5"/>
      <c r="I101" s="5"/>
      <c r="J101" s="5"/>
      <c r="K101" s="5"/>
      <c r="L101" s="5"/>
      <c r="M101" s="5"/>
      <c r="N101" s="5"/>
      <c r="O101" s="5"/>
      <c r="P101" s="5"/>
    </row>
    <row r="102" spans="5:16">
      <c r="E102" s="5"/>
      <c r="F102" s="5"/>
      <c r="G102" s="5"/>
      <c r="H102" s="5"/>
      <c r="I102" s="5"/>
      <c r="J102" s="5"/>
      <c r="K102" s="5"/>
      <c r="L102" s="5"/>
      <c r="M102" s="5"/>
      <c r="N102" s="5"/>
      <c r="O102" s="5"/>
      <c r="P102" s="5"/>
    </row>
    <row r="103" spans="5:16">
      <c r="E103" s="5"/>
      <c r="F103" s="5"/>
      <c r="G103" s="5"/>
      <c r="H103" s="5"/>
      <c r="I103" s="5"/>
      <c r="J103" s="5"/>
      <c r="K103" s="5"/>
      <c r="L103" s="5"/>
      <c r="M103" s="5"/>
      <c r="N103" s="5"/>
      <c r="O103" s="5"/>
      <c r="P103" s="5"/>
    </row>
    <row r="104" spans="5:16">
      <c r="E104" s="5"/>
      <c r="F104" s="5"/>
      <c r="G104" s="5"/>
      <c r="H104" s="5"/>
      <c r="I104" s="5"/>
      <c r="J104" s="5"/>
      <c r="K104" s="5"/>
      <c r="L104" s="5"/>
      <c r="M104" s="5"/>
      <c r="N104" s="5"/>
      <c r="O104" s="5"/>
      <c r="P104" s="5"/>
    </row>
    <row r="105" spans="5:16">
      <c r="E105" s="5"/>
      <c r="F105" s="5"/>
      <c r="G105" s="5"/>
      <c r="H105" s="5"/>
      <c r="I105" s="5"/>
      <c r="J105" s="5"/>
      <c r="K105" s="5"/>
      <c r="L105" s="5"/>
      <c r="M105" s="5"/>
      <c r="N105" s="5"/>
      <c r="O105" s="5"/>
      <c r="P105" s="5"/>
    </row>
    <row r="106" spans="5:16">
      <c r="E106" s="5"/>
      <c r="F106" s="5"/>
      <c r="G106" s="5"/>
      <c r="H106" s="5"/>
      <c r="I106" s="5"/>
      <c r="J106" s="5"/>
      <c r="K106" s="5"/>
      <c r="L106" s="5"/>
      <c r="M106" s="5"/>
      <c r="N106" s="5"/>
      <c r="O106" s="5"/>
      <c r="P106" s="5"/>
    </row>
    <row r="107" spans="5:16">
      <c r="E107" s="5"/>
      <c r="F107" s="5"/>
      <c r="G107" s="5"/>
      <c r="H107" s="5"/>
      <c r="I107" s="5"/>
      <c r="J107" s="5"/>
      <c r="K107" s="5"/>
      <c r="L107" s="5"/>
      <c r="M107" s="5"/>
      <c r="N107" s="5"/>
      <c r="O107" s="5"/>
      <c r="P107" s="5"/>
    </row>
    <row r="108" spans="5:16">
      <c r="E108" s="5"/>
      <c r="F108" s="5"/>
      <c r="G108" s="5"/>
      <c r="H108" s="5"/>
      <c r="I108" s="5"/>
      <c r="J108" s="5"/>
      <c r="K108" s="5"/>
      <c r="L108" s="5"/>
      <c r="M108" s="5"/>
      <c r="N108" s="5"/>
      <c r="O108" s="5"/>
      <c r="P108" s="5"/>
    </row>
    <row r="109" spans="5:16">
      <c r="E109" s="5"/>
      <c r="F109" s="5"/>
      <c r="G109" s="5"/>
      <c r="H109" s="5"/>
      <c r="I109" s="5"/>
      <c r="J109" s="5"/>
      <c r="K109" s="5"/>
      <c r="L109" s="5"/>
      <c r="M109" s="5"/>
      <c r="N109" s="5"/>
      <c r="O109" s="5"/>
      <c r="P109" s="5"/>
    </row>
    <row r="110" spans="5:16">
      <c r="E110" s="5"/>
      <c r="F110" s="5"/>
      <c r="G110" s="5"/>
      <c r="H110" s="5"/>
      <c r="I110" s="5"/>
      <c r="J110" s="5"/>
      <c r="K110" s="5"/>
      <c r="L110" s="5"/>
      <c r="M110" s="5"/>
      <c r="N110" s="5"/>
      <c r="O110" s="5"/>
      <c r="P110" s="5"/>
    </row>
    <row r="111" spans="5:16">
      <c r="E111" s="5"/>
      <c r="F111" s="5"/>
      <c r="G111" s="5"/>
      <c r="H111" s="5"/>
      <c r="I111" s="5"/>
      <c r="J111" s="5"/>
      <c r="K111" s="5"/>
      <c r="L111" s="5"/>
      <c r="M111" s="5"/>
      <c r="N111" s="5"/>
      <c r="O111" s="5"/>
      <c r="P111" s="5"/>
    </row>
    <row r="112" spans="5:16">
      <c r="E112" s="5"/>
      <c r="F112" s="5"/>
      <c r="G112" s="5"/>
      <c r="H112" s="5"/>
      <c r="I112" s="5"/>
      <c r="J112" s="5"/>
      <c r="K112" s="5"/>
      <c r="L112" s="5"/>
      <c r="M112" s="5"/>
      <c r="N112" s="5"/>
      <c r="O112" s="5"/>
      <c r="P112" s="5"/>
    </row>
    <row r="113" spans="5:16">
      <c r="E113" s="5"/>
      <c r="F113" s="5"/>
      <c r="G113" s="5"/>
      <c r="H113" s="5"/>
      <c r="I113" s="5"/>
      <c r="J113" s="5"/>
      <c r="K113" s="5"/>
      <c r="L113" s="5"/>
      <c r="M113" s="5"/>
      <c r="N113" s="5"/>
      <c r="O113" s="5"/>
      <c r="P113" s="5"/>
    </row>
    <row r="114" spans="5:16">
      <c r="E114" s="5"/>
      <c r="F114" s="5"/>
      <c r="G114" s="5"/>
      <c r="H114" s="5"/>
      <c r="I114" s="5"/>
      <c r="J114" s="5"/>
      <c r="K114" s="5"/>
      <c r="L114" s="5"/>
      <c r="M114" s="5"/>
      <c r="N114" s="5"/>
      <c r="O114" s="5"/>
      <c r="P114" s="5"/>
    </row>
    <row r="115" spans="5:16">
      <c r="E115" s="5"/>
      <c r="F115" s="5"/>
      <c r="G115" s="5"/>
      <c r="H115" s="5"/>
      <c r="I115" s="5"/>
      <c r="J115" s="5"/>
      <c r="K115" s="5"/>
      <c r="L115" s="5"/>
      <c r="M115" s="5"/>
      <c r="N115" s="5"/>
      <c r="O115" s="5"/>
      <c r="P115" s="5"/>
    </row>
    <row r="116" spans="5:16">
      <c r="E116" s="5"/>
      <c r="F116" s="5"/>
      <c r="G116" s="5"/>
      <c r="H116" s="5"/>
      <c r="I116" s="5"/>
      <c r="J116" s="5"/>
      <c r="K116" s="5"/>
      <c r="L116" s="5"/>
      <c r="M116" s="5"/>
      <c r="N116" s="5"/>
      <c r="O116" s="5"/>
      <c r="P116" s="5"/>
    </row>
    <row r="117" spans="5:16">
      <c r="E117" s="5"/>
      <c r="F117" s="5"/>
      <c r="G117" s="5"/>
      <c r="H117" s="5"/>
      <c r="I117" s="5"/>
      <c r="J117" s="5"/>
      <c r="K117" s="5"/>
      <c r="L117" s="5"/>
      <c r="M117" s="5"/>
      <c r="N117" s="5"/>
      <c r="O117" s="5"/>
      <c r="P117" s="5"/>
    </row>
    <row r="118" spans="5:16">
      <c r="E118" s="5"/>
      <c r="F118" s="5"/>
      <c r="G118" s="5"/>
      <c r="H118" s="5"/>
      <c r="I118" s="5"/>
      <c r="J118" s="5"/>
      <c r="K118" s="5"/>
      <c r="L118" s="5"/>
      <c r="M118" s="5"/>
      <c r="N118" s="5"/>
      <c r="O118" s="5"/>
      <c r="P118" s="5"/>
    </row>
    <row r="119" spans="5:16">
      <c r="E119" s="5"/>
      <c r="F119" s="5"/>
      <c r="G119" s="5"/>
      <c r="H119" s="5"/>
      <c r="I119" s="5"/>
      <c r="J119" s="5"/>
      <c r="K119" s="5"/>
      <c r="L119" s="5"/>
      <c r="M119" s="5"/>
      <c r="N119" s="5"/>
      <c r="O119" s="5"/>
      <c r="P119" s="5"/>
    </row>
    <row r="120" spans="5:16">
      <c r="E120" s="5"/>
      <c r="F120" s="5"/>
      <c r="G120" s="5"/>
      <c r="H120" s="5"/>
      <c r="I120" s="5"/>
      <c r="J120" s="5"/>
      <c r="K120" s="5"/>
      <c r="L120" s="5"/>
      <c r="M120" s="5"/>
      <c r="N120" s="5"/>
      <c r="O120" s="5"/>
      <c r="P120" s="5"/>
    </row>
    <row r="121" spans="5:16">
      <c r="E121" s="5"/>
      <c r="F121" s="5"/>
      <c r="G121" s="5"/>
      <c r="H121" s="5"/>
      <c r="I121" s="5"/>
      <c r="J121" s="5"/>
      <c r="K121" s="5"/>
      <c r="L121" s="5"/>
      <c r="M121" s="5"/>
      <c r="N121" s="5"/>
      <c r="O121" s="5"/>
      <c r="P121" s="5"/>
    </row>
    <row r="122" spans="5:16">
      <c r="E122" s="5"/>
      <c r="F122" s="5"/>
      <c r="G122" s="5"/>
      <c r="H122" s="5"/>
      <c r="I122" s="5"/>
      <c r="J122" s="5"/>
      <c r="K122" s="5"/>
      <c r="L122" s="5"/>
      <c r="M122" s="5"/>
      <c r="N122" s="5"/>
      <c r="O122" s="5"/>
      <c r="P122" s="5"/>
    </row>
    <row r="123" spans="5:16">
      <c r="E123" s="5"/>
      <c r="F123" s="5"/>
      <c r="G123" s="5"/>
      <c r="H123" s="5"/>
      <c r="I123" s="5"/>
      <c r="J123" s="5"/>
      <c r="K123" s="5"/>
      <c r="L123" s="5"/>
      <c r="M123" s="5"/>
      <c r="N123" s="5"/>
      <c r="O123" s="5"/>
      <c r="P123" s="5"/>
    </row>
    <row r="124" spans="5:16">
      <c r="E124" s="5"/>
      <c r="F124" s="5"/>
      <c r="G124" s="5"/>
      <c r="H124" s="5"/>
      <c r="I124" s="5"/>
      <c r="J124" s="5"/>
      <c r="K124" s="5"/>
      <c r="L124" s="5"/>
      <c r="M124" s="5"/>
      <c r="N124" s="5"/>
      <c r="O124" s="5"/>
      <c r="P124" s="5"/>
    </row>
    <row r="125" spans="5:16">
      <c r="E125" s="5"/>
      <c r="F125" s="5"/>
      <c r="G125" s="5"/>
      <c r="H125" s="5"/>
      <c r="I125" s="5"/>
      <c r="J125" s="5"/>
      <c r="K125" s="5"/>
      <c r="L125" s="5"/>
      <c r="M125" s="5"/>
      <c r="N125" s="5"/>
      <c r="O125" s="5"/>
      <c r="P125" s="5"/>
    </row>
    <row r="126" spans="5:16">
      <c r="E126" s="5"/>
      <c r="F126" s="5"/>
      <c r="G126" s="5"/>
      <c r="H126" s="5"/>
      <c r="I126" s="5"/>
      <c r="J126" s="5"/>
      <c r="K126" s="5"/>
      <c r="L126" s="5"/>
      <c r="M126" s="5"/>
      <c r="N126" s="5"/>
      <c r="O126" s="5"/>
      <c r="P126" s="5"/>
    </row>
    <row r="127" spans="5:16">
      <c r="E127" s="5"/>
      <c r="F127" s="5"/>
      <c r="G127" s="5"/>
      <c r="H127" s="5"/>
      <c r="I127" s="5"/>
      <c r="J127" s="5"/>
      <c r="K127" s="5"/>
      <c r="L127" s="5"/>
      <c r="M127" s="5"/>
      <c r="N127" s="5"/>
      <c r="O127" s="5"/>
      <c r="P127" s="5"/>
    </row>
    <row r="128" spans="5:16">
      <c r="E128" s="5"/>
      <c r="F128" s="5"/>
      <c r="G128" s="5"/>
      <c r="H128" s="5"/>
      <c r="I128" s="5"/>
      <c r="J128" s="5"/>
      <c r="K128" s="5"/>
      <c r="L128" s="5"/>
      <c r="M128" s="5"/>
      <c r="N128" s="5"/>
      <c r="O128" s="5"/>
      <c r="P128" s="5"/>
    </row>
    <row r="129" spans="5:16">
      <c r="E129" s="5"/>
      <c r="F129" s="5"/>
      <c r="G129" s="5"/>
      <c r="H129" s="5"/>
      <c r="I129" s="5"/>
      <c r="J129" s="5"/>
      <c r="K129" s="5"/>
      <c r="L129" s="5"/>
      <c r="M129" s="5"/>
      <c r="N129" s="5"/>
      <c r="O129" s="5"/>
      <c r="P129" s="5"/>
    </row>
    <row r="130" spans="5:16">
      <c r="E130" s="5"/>
      <c r="F130" s="5"/>
      <c r="G130" s="5"/>
      <c r="H130" s="5"/>
      <c r="I130" s="5"/>
      <c r="J130" s="5"/>
      <c r="K130" s="5"/>
      <c r="L130" s="5"/>
      <c r="M130" s="5"/>
      <c r="N130" s="5"/>
      <c r="O130" s="5"/>
      <c r="P130" s="5"/>
    </row>
    <row r="131" spans="5:16">
      <c r="E131" s="5"/>
      <c r="F131" s="5"/>
      <c r="G131" s="5"/>
      <c r="H131" s="5"/>
      <c r="I131" s="5"/>
      <c r="J131" s="5"/>
      <c r="K131" s="5"/>
      <c r="L131" s="5"/>
      <c r="M131" s="5"/>
      <c r="N131" s="5"/>
      <c r="O131" s="5"/>
      <c r="P131" s="5"/>
    </row>
    <row r="132" spans="5:16">
      <c r="E132" s="5"/>
      <c r="F132" s="5"/>
      <c r="G132" s="5"/>
      <c r="H132" s="5"/>
      <c r="I132" s="5"/>
      <c r="J132" s="5"/>
      <c r="K132" s="5"/>
      <c r="L132" s="5"/>
      <c r="M132" s="5"/>
      <c r="N132" s="5"/>
      <c r="O132" s="5"/>
      <c r="P132" s="5"/>
    </row>
    <row r="133" spans="5:16">
      <c r="E133" s="5"/>
      <c r="F133" s="5"/>
      <c r="G133" s="5"/>
      <c r="H133" s="5"/>
      <c r="I133" s="5"/>
      <c r="J133" s="5"/>
      <c r="K133" s="5"/>
      <c r="L133" s="5"/>
      <c r="M133" s="5"/>
      <c r="N133" s="5"/>
      <c r="O133" s="5"/>
      <c r="P133" s="5"/>
    </row>
    <row r="134" spans="5:16">
      <c r="E134" s="5"/>
      <c r="F134" s="5"/>
      <c r="G134" s="5"/>
      <c r="H134" s="5"/>
      <c r="I134" s="5"/>
      <c r="J134" s="5"/>
      <c r="K134" s="5"/>
      <c r="L134" s="5"/>
      <c r="M134" s="5"/>
      <c r="N134" s="5"/>
      <c r="O134" s="5"/>
      <c r="P134" s="5"/>
    </row>
    <row r="135" spans="5:16">
      <c r="E135" s="5"/>
      <c r="F135" s="5"/>
      <c r="G135" s="5"/>
      <c r="H135" s="5"/>
      <c r="I135" s="5"/>
      <c r="J135" s="5"/>
      <c r="K135" s="5"/>
      <c r="L135" s="5"/>
      <c r="M135" s="5"/>
      <c r="N135" s="5"/>
      <c r="O135" s="5"/>
      <c r="P135" s="5"/>
    </row>
    <row r="136" spans="5:16">
      <c r="E136" s="5"/>
      <c r="F136" s="5"/>
      <c r="G136" s="5"/>
      <c r="H136" s="5"/>
      <c r="I136" s="5"/>
      <c r="J136" s="5"/>
      <c r="K136" s="5"/>
      <c r="L136" s="5"/>
      <c r="M136" s="5"/>
      <c r="N136" s="5"/>
      <c r="O136" s="5"/>
      <c r="P136" s="5"/>
    </row>
    <row r="137" spans="5:16">
      <c r="E137" s="5"/>
      <c r="F137" s="5"/>
      <c r="G137" s="5"/>
      <c r="H137" s="5"/>
      <c r="I137" s="5"/>
      <c r="J137" s="5"/>
      <c r="K137" s="5"/>
      <c r="L137" s="5"/>
      <c r="M137" s="5"/>
      <c r="N137" s="5"/>
      <c r="O137" s="5"/>
      <c r="P137" s="5"/>
    </row>
    <row r="138" spans="5:16">
      <c r="E138" s="5"/>
      <c r="F138" s="5"/>
      <c r="G138" s="5"/>
      <c r="H138" s="5"/>
      <c r="I138" s="5"/>
      <c r="J138" s="5"/>
      <c r="K138" s="5"/>
      <c r="L138" s="5"/>
      <c r="M138" s="5"/>
      <c r="N138" s="5"/>
      <c r="O138" s="5"/>
      <c r="P138" s="5"/>
    </row>
    <row r="139" spans="5:16">
      <c r="E139" s="5"/>
      <c r="F139" s="5"/>
      <c r="G139" s="5"/>
      <c r="H139" s="5"/>
      <c r="I139" s="5"/>
      <c r="J139" s="5"/>
      <c r="K139" s="5"/>
      <c r="L139" s="5"/>
      <c r="M139" s="5"/>
      <c r="N139" s="5"/>
      <c r="O139" s="5"/>
      <c r="P139" s="5"/>
    </row>
    <row r="140" spans="5:16">
      <c r="E140" s="5"/>
      <c r="F140" s="5"/>
      <c r="G140" s="5"/>
      <c r="H140" s="5"/>
      <c r="I140" s="5"/>
      <c r="J140" s="5"/>
      <c r="K140" s="5"/>
      <c r="L140" s="5"/>
      <c r="M140" s="5"/>
      <c r="N140" s="5"/>
      <c r="O140" s="5"/>
      <c r="P140" s="5"/>
    </row>
    <row r="141" spans="5:16">
      <c r="E141" s="5"/>
      <c r="F141" s="5"/>
      <c r="G141" s="5"/>
      <c r="H141" s="5"/>
      <c r="I141" s="5"/>
      <c r="J141" s="5"/>
      <c r="K141" s="5"/>
      <c r="L141" s="5"/>
      <c r="M141" s="5"/>
      <c r="N141" s="5"/>
      <c r="O141" s="5"/>
      <c r="P141" s="5"/>
    </row>
    <row r="142" spans="5:16">
      <c r="E142" s="5"/>
      <c r="F142" s="5"/>
      <c r="G142" s="5"/>
      <c r="H142" s="5"/>
      <c r="I142" s="5"/>
      <c r="J142" s="5"/>
      <c r="K142" s="5"/>
      <c r="L142" s="5"/>
      <c r="M142" s="5"/>
      <c r="N142" s="5"/>
      <c r="O142" s="5"/>
      <c r="P142" s="5"/>
    </row>
    <row r="143" spans="5:16">
      <c r="E143" s="5"/>
      <c r="F143" s="5"/>
      <c r="G143" s="5"/>
      <c r="H143" s="5"/>
      <c r="I143" s="5"/>
      <c r="J143" s="5"/>
      <c r="K143" s="5"/>
      <c r="L143" s="5"/>
      <c r="M143" s="5"/>
      <c r="N143" s="5"/>
      <c r="O143" s="5"/>
      <c r="P143" s="5"/>
    </row>
    <row r="144" spans="5:16">
      <c r="E144" s="5"/>
      <c r="F144" s="5"/>
      <c r="G144" s="5"/>
      <c r="H144" s="5"/>
      <c r="I144" s="5"/>
      <c r="J144" s="5"/>
      <c r="K144" s="5"/>
      <c r="L144" s="5"/>
      <c r="M144" s="5"/>
      <c r="N144" s="5"/>
      <c r="O144" s="5"/>
      <c r="P144" s="5"/>
    </row>
    <row r="145" spans="5:16">
      <c r="E145" s="5"/>
      <c r="F145" s="5"/>
      <c r="G145" s="5"/>
      <c r="H145" s="5"/>
      <c r="I145" s="5"/>
      <c r="J145" s="5"/>
      <c r="K145" s="5"/>
      <c r="L145" s="5"/>
      <c r="M145" s="5"/>
      <c r="N145" s="5"/>
      <c r="O145" s="5"/>
      <c r="P145" s="5"/>
    </row>
    <row r="146" spans="5:16">
      <c r="E146" s="5"/>
      <c r="F146" s="5"/>
      <c r="G146" s="5"/>
      <c r="H146" s="5"/>
      <c r="I146" s="5"/>
      <c r="J146" s="5"/>
      <c r="K146" s="5"/>
      <c r="L146" s="5"/>
      <c r="M146" s="5"/>
      <c r="N146" s="5"/>
      <c r="O146" s="5"/>
      <c r="P146" s="5"/>
    </row>
    <row r="147" spans="5:16">
      <c r="E147" s="5"/>
      <c r="F147" s="5"/>
      <c r="G147" s="5"/>
      <c r="H147" s="5"/>
      <c r="I147" s="5"/>
      <c r="J147" s="5"/>
      <c r="K147" s="5"/>
      <c r="L147" s="5"/>
      <c r="M147" s="5"/>
      <c r="N147" s="5"/>
      <c r="O147" s="5"/>
      <c r="P147" s="5"/>
    </row>
    <row r="148" spans="5:16">
      <c r="E148" s="5"/>
      <c r="F148" s="5"/>
      <c r="G148" s="5"/>
      <c r="H148" s="5"/>
      <c r="I148" s="5"/>
      <c r="J148" s="5"/>
      <c r="K148" s="5"/>
      <c r="L148" s="5"/>
      <c r="M148" s="5"/>
      <c r="N148" s="5"/>
      <c r="O148" s="5"/>
      <c r="P148" s="5"/>
    </row>
    <row r="149" spans="5:16">
      <c r="E149" s="5"/>
      <c r="F149" s="5"/>
      <c r="G149" s="5"/>
      <c r="H149" s="5"/>
      <c r="I149" s="5"/>
      <c r="J149" s="5"/>
      <c r="K149" s="5"/>
      <c r="L149" s="5"/>
      <c r="M149" s="5"/>
      <c r="N149" s="5"/>
      <c r="O149" s="5"/>
      <c r="P149" s="5"/>
    </row>
    <row r="150" spans="5:16">
      <c r="E150" s="5"/>
      <c r="F150" s="5"/>
      <c r="G150" s="5"/>
      <c r="H150" s="5"/>
      <c r="I150" s="5"/>
      <c r="J150" s="5"/>
      <c r="K150" s="5"/>
      <c r="L150" s="5"/>
      <c r="M150" s="5"/>
      <c r="N150" s="5"/>
      <c r="O150" s="5"/>
      <c r="P150" s="5"/>
    </row>
    <row r="151" spans="5:16">
      <c r="E151" s="5"/>
      <c r="F151" s="5"/>
      <c r="G151" s="5"/>
      <c r="H151" s="5"/>
      <c r="I151" s="5"/>
      <c r="J151" s="5"/>
      <c r="K151" s="5"/>
      <c r="L151" s="5"/>
      <c r="M151" s="5"/>
      <c r="N151" s="5"/>
      <c r="O151" s="5"/>
      <c r="P151" s="5"/>
    </row>
    <row r="152" spans="5:16">
      <c r="E152" s="5"/>
      <c r="F152" s="5"/>
      <c r="G152" s="5"/>
      <c r="H152" s="5"/>
      <c r="I152" s="5"/>
      <c r="J152" s="5"/>
      <c r="K152" s="5"/>
      <c r="L152" s="5"/>
      <c r="M152" s="5"/>
      <c r="N152" s="5"/>
      <c r="O152" s="5"/>
      <c r="P152" s="5"/>
    </row>
    <row r="153" spans="5:16">
      <c r="E153" s="5"/>
      <c r="F153" s="5"/>
      <c r="G153" s="5"/>
      <c r="H153" s="5"/>
      <c r="I153" s="5"/>
      <c r="J153" s="5"/>
      <c r="K153" s="5"/>
      <c r="L153" s="5"/>
      <c r="M153" s="5"/>
      <c r="N153" s="5"/>
      <c r="O153" s="5"/>
      <c r="P153" s="5"/>
    </row>
    <row r="154" spans="5:16">
      <c r="E154" s="5"/>
      <c r="F154" s="5"/>
      <c r="G154" s="5"/>
      <c r="H154" s="5"/>
      <c r="I154" s="5"/>
      <c r="J154" s="5"/>
      <c r="K154" s="5"/>
      <c r="L154" s="5"/>
      <c r="M154" s="5"/>
      <c r="N154" s="5"/>
      <c r="O154" s="5"/>
      <c r="P154" s="5"/>
    </row>
    <row r="155" spans="5:16">
      <c r="E155" s="5"/>
      <c r="F155" s="5"/>
      <c r="G155" s="5"/>
      <c r="H155" s="5"/>
      <c r="I155" s="5"/>
      <c r="J155" s="5"/>
      <c r="K155" s="5"/>
      <c r="L155" s="5"/>
      <c r="M155" s="5"/>
      <c r="N155" s="5"/>
      <c r="O155" s="5"/>
      <c r="P155" s="5"/>
    </row>
    <row r="156" spans="5:16">
      <c r="E156" s="5"/>
      <c r="F156" s="5"/>
      <c r="G156" s="5"/>
      <c r="H156" s="5"/>
      <c r="I156" s="5"/>
      <c r="J156" s="5"/>
      <c r="K156" s="5"/>
      <c r="L156" s="5"/>
      <c r="M156" s="5"/>
      <c r="N156" s="5"/>
      <c r="O156" s="5"/>
      <c r="P156" s="5"/>
    </row>
    <row r="157" spans="5:16">
      <c r="E157" s="5"/>
      <c r="F157" s="5"/>
      <c r="G157" s="5"/>
      <c r="H157" s="5"/>
      <c r="I157" s="5"/>
      <c r="J157" s="5"/>
      <c r="K157" s="5"/>
      <c r="L157" s="5"/>
      <c r="M157" s="5"/>
      <c r="N157" s="5"/>
      <c r="O157" s="5"/>
      <c r="P157" s="5"/>
    </row>
    <row r="158" spans="5:16">
      <c r="E158" s="5"/>
      <c r="F158" s="5"/>
      <c r="G158" s="5"/>
      <c r="H158" s="5"/>
      <c r="I158" s="5"/>
      <c r="J158" s="5"/>
      <c r="K158" s="5"/>
      <c r="L158" s="5"/>
      <c r="M158" s="5"/>
      <c r="N158" s="5"/>
      <c r="O158" s="5"/>
      <c r="P158" s="5"/>
    </row>
    <row r="159" spans="5:16">
      <c r="E159" s="5"/>
      <c r="F159" s="5"/>
      <c r="G159" s="5"/>
      <c r="H159" s="5"/>
      <c r="I159" s="5"/>
      <c r="J159" s="5"/>
      <c r="K159" s="5"/>
      <c r="L159" s="5"/>
      <c r="M159" s="5"/>
      <c r="N159" s="5"/>
      <c r="O159" s="5"/>
      <c r="P159" s="5"/>
    </row>
    <row r="160" spans="5:16">
      <c r="E160" s="5"/>
      <c r="F160" s="5"/>
      <c r="G160" s="5"/>
      <c r="H160" s="5"/>
      <c r="I160" s="5"/>
      <c r="J160" s="5"/>
      <c r="K160" s="5"/>
      <c r="L160" s="5"/>
      <c r="M160" s="5"/>
      <c r="N160" s="5"/>
      <c r="O160" s="5"/>
      <c r="P160" s="5"/>
    </row>
    <row r="161" spans="5:16">
      <c r="E161" s="5"/>
      <c r="F161" s="5"/>
      <c r="G161" s="5"/>
      <c r="H161" s="5"/>
      <c r="I161" s="5"/>
      <c r="J161" s="5"/>
      <c r="K161" s="5"/>
      <c r="L161" s="5"/>
      <c r="M161" s="5"/>
      <c r="N161" s="5"/>
      <c r="O161" s="5"/>
      <c r="P161" s="5"/>
    </row>
    <row r="162" spans="5:16">
      <c r="E162" s="5"/>
      <c r="F162" s="5"/>
      <c r="G162" s="5"/>
      <c r="H162" s="5"/>
      <c r="I162" s="5"/>
      <c r="J162" s="5"/>
      <c r="K162" s="5"/>
      <c r="L162" s="5"/>
      <c r="M162" s="5"/>
      <c r="N162" s="5"/>
      <c r="O162" s="5"/>
      <c r="P162" s="5"/>
    </row>
    <row r="163" spans="5:16">
      <c r="E163" s="5"/>
      <c r="F163" s="5"/>
      <c r="G163" s="5"/>
      <c r="H163" s="5"/>
      <c r="I163" s="5"/>
      <c r="J163" s="5"/>
      <c r="K163" s="5"/>
      <c r="L163" s="5"/>
      <c r="M163" s="5"/>
      <c r="N163" s="5"/>
      <c r="O163" s="5"/>
      <c r="P163" s="5"/>
    </row>
    <row r="164" spans="5:16">
      <c r="E164" s="5"/>
      <c r="F164" s="5"/>
      <c r="G164" s="5"/>
      <c r="H164" s="5"/>
      <c r="I164" s="5"/>
      <c r="J164" s="5"/>
      <c r="K164" s="5"/>
      <c r="L164" s="5"/>
      <c r="M164" s="5"/>
      <c r="N164" s="5"/>
      <c r="O164" s="5"/>
      <c r="P164" s="5"/>
    </row>
    <row r="165" spans="5:16">
      <c r="E165" s="5"/>
      <c r="F165" s="5"/>
      <c r="G165" s="5"/>
      <c r="H165" s="5"/>
      <c r="I165" s="5"/>
      <c r="J165" s="5"/>
      <c r="K165" s="5"/>
      <c r="L165" s="5"/>
      <c r="M165" s="5"/>
      <c r="N165" s="5"/>
      <c r="O165" s="5"/>
      <c r="P165" s="5"/>
    </row>
    <row r="166" spans="5:16">
      <c r="E166" s="5"/>
      <c r="F166" s="5"/>
      <c r="G166" s="5"/>
      <c r="H166" s="5"/>
      <c r="I166" s="5"/>
      <c r="J166" s="5"/>
      <c r="K166" s="5"/>
      <c r="L166" s="5"/>
      <c r="M166" s="5"/>
      <c r="N166" s="5"/>
      <c r="O166" s="5"/>
      <c r="P166" s="5"/>
    </row>
    <row r="167" spans="5:16">
      <c r="E167" s="5"/>
      <c r="F167" s="5"/>
      <c r="G167" s="5"/>
      <c r="H167" s="5"/>
      <c r="I167" s="5"/>
      <c r="J167" s="5"/>
      <c r="K167" s="5"/>
      <c r="L167" s="5"/>
      <c r="M167" s="5"/>
      <c r="N167" s="5"/>
      <c r="O167" s="5"/>
      <c r="P167" s="5"/>
    </row>
    <row r="168" spans="5:16">
      <c r="E168" s="5"/>
      <c r="F168" s="5"/>
      <c r="G168" s="5"/>
      <c r="H168" s="5"/>
      <c r="I168" s="5"/>
      <c r="J168" s="5"/>
      <c r="K168" s="5"/>
      <c r="L168" s="5"/>
      <c r="M168" s="5"/>
      <c r="N168" s="5"/>
      <c r="O168" s="5"/>
      <c r="P168" s="5"/>
    </row>
    <row r="169" spans="5:16">
      <c r="E169" s="5"/>
      <c r="F169" s="5"/>
      <c r="G169" s="5"/>
      <c r="H169" s="5"/>
      <c r="I169" s="5"/>
      <c r="J169" s="5"/>
      <c r="K169" s="5"/>
      <c r="L169" s="5"/>
      <c r="M169" s="5"/>
      <c r="N169" s="5"/>
      <c r="O169" s="5"/>
      <c r="P169" s="5"/>
    </row>
    <row r="170" spans="5:16">
      <c r="E170" s="5"/>
      <c r="F170" s="5"/>
      <c r="G170" s="5"/>
      <c r="H170" s="5"/>
      <c r="I170" s="5"/>
      <c r="J170" s="5"/>
      <c r="K170" s="5"/>
      <c r="L170" s="5"/>
      <c r="M170" s="5"/>
      <c r="N170" s="5"/>
      <c r="O170" s="5"/>
      <c r="P170" s="5"/>
    </row>
    <row r="171" spans="5:16">
      <c r="E171" s="5"/>
      <c r="F171" s="5"/>
      <c r="G171" s="5"/>
      <c r="H171" s="5"/>
      <c r="I171" s="5"/>
      <c r="J171" s="5"/>
      <c r="K171" s="5"/>
      <c r="L171" s="5"/>
      <c r="M171" s="5"/>
      <c r="N171" s="5"/>
      <c r="O171" s="5"/>
      <c r="P171" s="5"/>
    </row>
    <row r="172" spans="5:16">
      <c r="E172" s="5"/>
      <c r="F172" s="5"/>
      <c r="G172" s="5"/>
      <c r="H172" s="5"/>
      <c r="I172" s="5"/>
      <c r="J172" s="5"/>
      <c r="K172" s="5"/>
      <c r="L172" s="5"/>
      <c r="M172" s="5"/>
      <c r="N172" s="5"/>
      <c r="O172" s="5"/>
      <c r="P172" s="5"/>
    </row>
    <row r="173" spans="5:16">
      <c r="E173" s="5"/>
      <c r="F173" s="5"/>
      <c r="G173" s="5"/>
      <c r="H173" s="5"/>
      <c r="I173" s="5"/>
      <c r="J173" s="5"/>
      <c r="K173" s="5"/>
      <c r="L173" s="5"/>
      <c r="M173" s="5"/>
      <c r="N173" s="5"/>
      <c r="O173" s="5"/>
      <c r="P173" s="5"/>
    </row>
    <row r="174" spans="5:16">
      <c r="E174" s="5"/>
      <c r="F174" s="5"/>
      <c r="G174" s="5"/>
      <c r="H174" s="5"/>
      <c r="I174" s="5"/>
      <c r="J174" s="5"/>
      <c r="K174" s="5"/>
      <c r="L174" s="5"/>
      <c r="M174" s="5"/>
      <c r="N174" s="5"/>
      <c r="O174" s="5"/>
      <c r="P174" s="5"/>
    </row>
    <row r="175" spans="5:16">
      <c r="E175" s="5"/>
      <c r="F175" s="5"/>
      <c r="G175" s="5"/>
      <c r="H175" s="5"/>
      <c r="I175" s="5"/>
      <c r="J175" s="5"/>
      <c r="K175" s="5"/>
      <c r="L175" s="5"/>
      <c r="M175" s="5"/>
      <c r="N175" s="5"/>
      <c r="O175" s="5"/>
      <c r="P175" s="5"/>
    </row>
    <row r="176" spans="5:16">
      <c r="E176" s="5"/>
      <c r="F176" s="5"/>
      <c r="G176" s="5"/>
      <c r="H176" s="5"/>
      <c r="I176" s="5"/>
      <c r="J176" s="5"/>
      <c r="K176" s="5"/>
      <c r="L176" s="5"/>
      <c r="M176" s="5"/>
      <c r="N176" s="5"/>
      <c r="O176" s="5"/>
      <c r="P176" s="5"/>
    </row>
    <row r="177" spans="5:16">
      <c r="E177" s="5"/>
      <c r="F177" s="5"/>
      <c r="G177" s="5"/>
      <c r="H177" s="5"/>
      <c r="I177" s="5"/>
      <c r="J177" s="5"/>
      <c r="K177" s="5"/>
      <c r="L177" s="5"/>
      <c r="M177" s="5"/>
      <c r="N177" s="5"/>
      <c r="O177" s="5"/>
      <c r="P177" s="5"/>
    </row>
    <row r="178" spans="5:16">
      <c r="E178" s="5"/>
      <c r="F178" s="5"/>
      <c r="G178" s="5"/>
      <c r="H178" s="5"/>
      <c r="I178" s="5"/>
      <c r="J178" s="5"/>
      <c r="K178" s="5"/>
      <c r="L178" s="5"/>
      <c r="M178" s="5"/>
      <c r="N178" s="5"/>
      <c r="O178" s="5"/>
      <c r="P178" s="5"/>
    </row>
    <row r="179" spans="5:16">
      <c r="E179" s="5"/>
      <c r="F179" s="5"/>
      <c r="G179" s="5"/>
      <c r="H179" s="5"/>
      <c r="I179" s="5"/>
      <c r="J179" s="5"/>
      <c r="K179" s="5"/>
      <c r="L179" s="5"/>
      <c r="M179" s="5"/>
      <c r="N179" s="5"/>
      <c r="O179" s="5"/>
      <c r="P179" s="5"/>
    </row>
    <row r="180" spans="5:16">
      <c r="E180" s="5"/>
      <c r="F180" s="5"/>
      <c r="G180" s="5"/>
      <c r="H180" s="5"/>
      <c r="I180" s="5"/>
      <c r="J180" s="5"/>
      <c r="K180" s="5"/>
      <c r="L180" s="5"/>
      <c r="M180" s="5"/>
      <c r="N180" s="5"/>
      <c r="O180" s="5"/>
      <c r="P180" s="5"/>
    </row>
    <row r="181" spans="5:16">
      <c r="E181" s="5"/>
      <c r="F181" s="5"/>
      <c r="G181" s="5"/>
      <c r="H181" s="5"/>
      <c r="I181" s="5"/>
      <c r="J181" s="5"/>
      <c r="K181" s="5"/>
      <c r="L181" s="5"/>
      <c r="M181" s="5"/>
      <c r="N181" s="5"/>
      <c r="O181" s="5"/>
      <c r="P181" s="5"/>
    </row>
    <row r="182" spans="5:16">
      <c r="E182" s="5"/>
      <c r="F182" s="5"/>
      <c r="G182" s="5"/>
      <c r="H182" s="5"/>
      <c r="I182" s="5"/>
      <c r="J182" s="5"/>
      <c r="K182" s="5"/>
      <c r="L182" s="5"/>
      <c r="M182" s="5"/>
      <c r="N182" s="5"/>
      <c r="O182" s="5"/>
      <c r="P182" s="5"/>
    </row>
    <row r="183" spans="5:16">
      <c r="E183" s="5"/>
      <c r="F183" s="5"/>
      <c r="G183" s="5"/>
      <c r="H183" s="5"/>
      <c r="I183" s="5"/>
      <c r="J183" s="5"/>
      <c r="K183" s="5"/>
      <c r="L183" s="5"/>
      <c r="M183" s="5"/>
      <c r="N183" s="5"/>
      <c r="O183" s="5"/>
      <c r="P183" s="5"/>
    </row>
    <row r="184" spans="5:16">
      <c r="E184" s="5"/>
      <c r="F184" s="5"/>
      <c r="G184" s="5"/>
      <c r="H184" s="5"/>
      <c r="I184" s="5"/>
      <c r="J184" s="5"/>
      <c r="K184" s="5"/>
      <c r="L184" s="5"/>
      <c r="M184" s="5"/>
      <c r="N184" s="5"/>
      <c r="O184" s="5"/>
      <c r="P184" s="5"/>
    </row>
    <row r="185" spans="5:16">
      <c r="E185" s="5"/>
      <c r="F185" s="5"/>
      <c r="G185" s="5"/>
      <c r="H185" s="5"/>
      <c r="I185" s="5"/>
      <c r="J185" s="5"/>
      <c r="K185" s="5"/>
      <c r="L185" s="5"/>
      <c r="M185" s="5"/>
      <c r="N185" s="5"/>
      <c r="O185" s="5"/>
      <c r="P185" s="5"/>
    </row>
    <row r="186" spans="5:16">
      <c r="E186" s="5"/>
      <c r="F186" s="5"/>
      <c r="G186" s="5"/>
      <c r="H186" s="5"/>
      <c r="I186" s="5"/>
      <c r="J186" s="5"/>
      <c r="K186" s="5"/>
      <c r="L186" s="5"/>
      <c r="M186" s="5"/>
      <c r="N186" s="5"/>
      <c r="O186" s="5"/>
      <c r="P186" s="5"/>
    </row>
    <row r="187" spans="5:16">
      <c r="E187" s="5"/>
      <c r="F187" s="5"/>
      <c r="G187" s="5"/>
      <c r="H187" s="5"/>
      <c r="I187" s="5"/>
      <c r="J187" s="5"/>
      <c r="K187" s="5"/>
      <c r="L187" s="5"/>
      <c r="M187" s="5"/>
      <c r="N187" s="5"/>
      <c r="O187" s="5"/>
      <c r="P187" s="5"/>
    </row>
    <row r="188" spans="5:16">
      <c r="E188" s="5"/>
      <c r="F188" s="5"/>
      <c r="G188" s="5"/>
      <c r="H188" s="5"/>
      <c r="I188" s="5"/>
      <c r="J188" s="5"/>
      <c r="K188" s="5"/>
      <c r="L188" s="5"/>
      <c r="M188" s="5"/>
      <c r="N188" s="5"/>
      <c r="O188" s="5"/>
      <c r="P188" s="5"/>
    </row>
    <row r="189" spans="5:16">
      <c r="E189" s="5"/>
      <c r="F189" s="5"/>
      <c r="G189" s="5"/>
      <c r="H189" s="5"/>
      <c r="I189" s="5"/>
      <c r="J189" s="5"/>
      <c r="K189" s="5"/>
      <c r="L189" s="5"/>
      <c r="M189" s="5"/>
      <c r="N189" s="5"/>
      <c r="O189" s="5"/>
      <c r="P189" s="5"/>
    </row>
    <row r="190" spans="5:16">
      <c r="E190" s="5"/>
      <c r="F190" s="5"/>
      <c r="G190" s="5"/>
      <c r="H190" s="5"/>
      <c r="I190" s="5"/>
      <c r="J190" s="5"/>
      <c r="K190" s="5"/>
      <c r="L190" s="5"/>
      <c r="M190" s="5"/>
      <c r="N190" s="5"/>
      <c r="O190" s="5"/>
      <c r="P190" s="5"/>
    </row>
    <row r="191" spans="5:16">
      <c r="E191" s="5"/>
      <c r="F191" s="5"/>
      <c r="G191" s="5"/>
      <c r="H191" s="5"/>
      <c r="I191" s="5"/>
      <c r="J191" s="5"/>
      <c r="K191" s="5"/>
      <c r="L191" s="5"/>
      <c r="M191" s="5"/>
      <c r="N191" s="5"/>
      <c r="O191" s="5"/>
      <c r="P191" s="5"/>
    </row>
    <row r="192" spans="5:16">
      <c r="E192" s="5"/>
      <c r="F192" s="5"/>
      <c r="G192" s="5"/>
      <c r="H192" s="5"/>
      <c r="I192" s="5"/>
      <c r="J192" s="5"/>
      <c r="K192" s="5"/>
      <c r="L192" s="5"/>
      <c r="M192" s="5"/>
      <c r="N192" s="5"/>
      <c r="O192" s="5"/>
      <c r="P192" s="5"/>
    </row>
    <row r="193" spans="5:16">
      <c r="E193" s="5"/>
      <c r="F193" s="5"/>
      <c r="G193" s="5"/>
      <c r="H193" s="5"/>
      <c r="I193" s="5"/>
      <c r="J193" s="5"/>
      <c r="K193" s="5"/>
      <c r="L193" s="5"/>
      <c r="M193" s="5"/>
      <c r="N193" s="5"/>
      <c r="O193" s="5"/>
      <c r="P193" s="5"/>
    </row>
    <row r="194" spans="5:16">
      <c r="E194" s="5"/>
      <c r="F194" s="5"/>
      <c r="G194" s="5"/>
      <c r="H194" s="5"/>
      <c r="I194" s="5"/>
      <c r="J194" s="5"/>
      <c r="K194" s="5"/>
      <c r="L194" s="5"/>
      <c r="M194" s="5"/>
      <c r="N194" s="5"/>
      <c r="O194" s="5"/>
      <c r="P194" s="5"/>
    </row>
    <row r="195" spans="5:16">
      <c r="E195" s="5"/>
      <c r="F195" s="5"/>
      <c r="G195" s="5"/>
      <c r="H195" s="5"/>
      <c r="I195" s="5"/>
      <c r="J195" s="5"/>
      <c r="K195" s="5"/>
      <c r="L195" s="5"/>
      <c r="M195" s="5"/>
      <c r="N195" s="5"/>
      <c r="O195" s="5"/>
      <c r="P195" s="5"/>
    </row>
    <row r="196" spans="5:16">
      <c r="E196" s="5"/>
      <c r="F196" s="5"/>
      <c r="G196" s="5"/>
      <c r="H196" s="5"/>
      <c r="I196" s="5"/>
      <c r="J196" s="5"/>
      <c r="K196" s="5"/>
      <c r="L196" s="5"/>
      <c r="M196" s="5"/>
      <c r="N196" s="5"/>
      <c r="O196" s="5"/>
      <c r="P196" s="5"/>
    </row>
    <row r="197" spans="5:16">
      <c r="E197" s="5"/>
      <c r="F197" s="5"/>
      <c r="G197" s="5"/>
      <c r="H197" s="5"/>
      <c r="I197" s="5"/>
      <c r="J197" s="5"/>
      <c r="K197" s="5"/>
      <c r="L197" s="5"/>
      <c r="M197" s="5"/>
      <c r="N197" s="5"/>
      <c r="O197" s="5"/>
      <c r="P197" s="5"/>
    </row>
    <row r="198" spans="5:16">
      <c r="E198" s="5"/>
      <c r="F198" s="5"/>
      <c r="G198" s="5"/>
      <c r="H198" s="5"/>
      <c r="I198" s="5"/>
      <c r="J198" s="5"/>
      <c r="K198" s="5"/>
      <c r="L198" s="5"/>
      <c r="M198" s="5"/>
      <c r="N198" s="5"/>
      <c r="O198" s="5"/>
      <c r="P198" s="5"/>
    </row>
    <row r="199" spans="5:16">
      <c r="E199" s="5"/>
      <c r="F199" s="5"/>
      <c r="G199" s="5"/>
      <c r="H199" s="5"/>
      <c r="I199" s="5"/>
      <c r="J199" s="5"/>
      <c r="K199" s="5"/>
      <c r="L199" s="5"/>
      <c r="M199" s="5"/>
      <c r="N199" s="5"/>
      <c r="O199" s="5"/>
      <c r="P199" s="5"/>
    </row>
    <row r="200" spans="5:16">
      <c r="E200" s="5"/>
      <c r="F200" s="5"/>
      <c r="G200" s="5"/>
      <c r="H200" s="5"/>
      <c r="I200" s="5"/>
      <c r="J200" s="5"/>
      <c r="K200" s="5"/>
      <c r="L200" s="5"/>
      <c r="M200" s="5"/>
      <c r="N200" s="5"/>
      <c r="O200" s="5"/>
      <c r="P200" s="5"/>
    </row>
    <row r="201" spans="5:16">
      <c r="E201" s="5"/>
      <c r="F201" s="5"/>
      <c r="G201" s="5"/>
      <c r="H201" s="5"/>
      <c r="I201" s="5"/>
      <c r="J201" s="5"/>
      <c r="K201" s="5"/>
      <c r="L201" s="5"/>
      <c r="M201" s="5"/>
      <c r="N201" s="5"/>
      <c r="O201" s="5"/>
      <c r="P201" s="5"/>
    </row>
    <row r="202" spans="5:16">
      <c r="E202" s="5"/>
      <c r="F202" s="5"/>
      <c r="G202" s="5"/>
      <c r="H202" s="5"/>
      <c r="I202" s="5"/>
      <c r="J202" s="5"/>
      <c r="K202" s="5"/>
      <c r="L202" s="5"/>
      <c r="M202" s="5"/>
      <c r="N202" s="5"/>
      <c r="O202" s="5"/>
      <c r="P202" s="5"/>
    </row>
    <row r="203" spans="5:16">
      <c r="E203" s="5"/>
      <c r="F203" s="5"/>
      <c r="G203" s="5"/>
      <c r="H203" s="5"/>
      <c r="I203" s="5"/>
      <c r="J203" s="5"/>
      <c r="K203" s="5"/>
      <c r="L203" s="5"/>
      <c r="M203" s="5"/>
      <c r="N203" s="5"/>
      <c r="O203" s="5"/>
      <c r="P203" s="5"/>
    </row>
    <row r="204" spans="5:16">
      <c r="E204" s="5"/>
      <c r="F204" s="5"/>
      <c r="G204" s="5"/>
      <c r="H204" s="5"/>
      <c r="I204" s="5"/>
      <c r="J204" s="5"/>
      <c r="K204" s="5"/>
      <c r="L204" s="5"/>
      <c r="M204" s="5"/>
      <c r="N204" s="5"/>
      <c r="O204" s="5"/>
      <c r="P204" s="5"/>
    </row>
    <row r="205" spans="5:16">
      <c r="E205" s="5"/>
      <c r="F205" s="5"/>
      <c r="G205" s="5"/>
      <c r="H205" s="5"/>
      <c r="I205" s="5"/>
      <c r="J205" s="5"/>
      <c r="K205" s="5"/>
      <c r="L205" s="5"/>
      <c r="M205" s="5"/>
      <c r="N205" s="5"/>
      <c r="O205" s="5"/>
      <c r="P205" s="5"/>
    </row>
    <row r="206" spans="5:16">
      <c r="E206" s="5"/>
      <c r="F206" s="5"/>
      <c r="G206" s="5"/>
      <c r="H206" s="5"/>
      <c r="I206" s="5"/>
      <c r="J206" s="5"/>
      <c r="K206" s="5"/>
      <c r="L206" s="5"/>
      <c r="M206" s="5"/>
      <c r="N206" s="5"/>
      <c r="O206" s="5"/>
      <c r="P206" s="5"/>
    </row>
    <row r="207" spans="5:16">
      <c r="E207" s="5"/>
      <c r="F207" s="5"/>
      <c r="G207" s="5"/>
      <c r="H207" s="5"/>
      <c r="I207" s="5"/>
      <c r="J207" s="5"/>
      <c r="K207" s="5"/>
      <c r="L207" s="5"/>
      <c r="M207" s="5"/>
      <c r="N207" s="5"/>
      <c r="O207" s="5"/>
      <c r="P207" s="5"/>
    </row>
    <row r="208" spans="5:16">
      <c r="E208" s="5"/>
      <c r="F208" s="5"/>
      <c r="G208" s="5"/>
      <c r="H208" s="5"/>
      <c r="I208" s="5"/>
      <c r="J208" s="5"/>
      <c r="K208" s="5"/>
      <c r="L208" s="5"/>
      <c r="M208" s="5"/>
      <c r="N208" s="5"/>
      <c r="O208" s="5"/>
      <c r="P208" s="5"/>
    </row>
    <row r="209" spans="5:16">
      <c r="E209" s="5"/>
      <c r="F209" s="5"/>
      <c r="G209" s="5"/>
      <c r="H209" s="5"/>
      <c r="I209" s="5"/>
      <c r="J209" s="5"/>
      <c r="K209" s="5"/>
      <c r="L209" s="5"/>
      <c r="M209" s="5"/>
      <c r="N209" s="5"/>
      <c r="O209" s="5"/>
      <c r="P209" s="5"/>
    </row>
    <row r="210" spans="5:16">
      <c r="E210" s="5"/>
      <c r="F210" s="5"/>
      <c r="G210" s="5"/>
      <c r="H210" s="5"/>
      <c r="I210" s="5"/>
      <c r="J210" s="5"/>
      <c r="K210" s="5"/>
      <c r="L210" s="5"/>
      <c r="M210" s="5"/>
      <c r="N210" s="5"/>
      <c r="O210" s="5"/>
      <c r="P210" s="5"/>
    </row>
    <row r="211" spans="5:16">
      <c r="E211" s="5"/>
      <c r="F211" s="5"/>
      <c r="G211" s="5"/>
      <c r="H211" s="5"/>
      <c r="I211" s="5"/>
      <c r="J211" s="5"/>
      <c r="K211" s="5"/>
      <c r="L211" s="5"/>
      <c r="M211" s="5"/>
      <c r="N211" s="5"/>
      <c r="O211" s="5"/>
      <c r="P211" s="5"/>
    </row>
    <row r="212" spans="5:16">
      <c r="E212" s="5"/>
      <c r="F212" s="5"/>
      <c r="G212" s="5"/>
      <c r="H212" s="5"/>
      <c r="I212" s="5"/>
      <c r="J212" s="5"/>
      <c r="K212" s="5"/>
      <c r="L212" s="5"/>
      <c r="M212" s="5"/>
      <c r="N212" s="5"/>
      <c r="O212" s="5"/>
      <c r="P212" s="5"/>
    </row>
    <row r="213" spans="5:16">
      <c r="E213" s="5"/>
      <c r="F213" s="5"/>
      <c r="G213" s="5"/>
      <c r="H213" s="5"/>
      <c r="I213" s="5"/>
      <c r="J213" s="5"/>
      <c r="K213" s="5"/>
      <c r="L213" s="5"/>
      <c r="M213" s="5"/>
      <c r="N213" s="5"/>
      <c r="O213" s="5"/>
      <c r="P213" s="5"/>
    </row>
    <row r="214" spans="5:16">
      <c r="E214" s="5"/>
      <c r="F214" s="5"/>
      <c r="G214" s="5"/>
      <c r="H214" s="5"/>
      <c r="I214" s="5"/>
      <c r="J214" s="5"/>
      <c r="K214" s="5"/>
      <c r="L214" s="5"/>
      <c r="M214" s="5"/>
      <c r="N214" s="5"/>
      <c r="O214" s="5"/>
      <c r="P214" s="5"/>
    </row>
    <row r="215" spans="5:16">
      <c r="E215" s="5"/>
      <c r="F215" s="5"/>
      <c r="G215" s="5"/>
      <c r="H215" s="5"/>
      <c r="I215" s="5"/>
      <c r="J215" s="5"/>
      <c r="K215" s="5"/>
      <c r="L215" s="5"/>
      <c r="M215" s="5"/>
      <c r="N215" s="5"/>
      <c r="O215" s="5"/>
      <c r="P215" s="5"/>
    </row>
    <row r="216" spans="5:16">
      <c r="E216" s="5"/>
      <c r="F216" s="5"/>
      <c r="G216" s="5"/>
      <c r="H216" s="5"/>
      <c r="I216" s="5"/>
      <c r="J216" s="5"/>
      <c r="K216" s="5"/>
      <c r="L216" s="5"/>
      <c r="M216" s="5"/>
      <c r="N216" s="5"/>
      <c r="O216" s="5"/>
      <c r="P216" s="5"/>
    </row>
    <row r="217" spans="5:16">
      <c r="E217" s="5"/>
      <c r="F217" s="5"/>
      <c r="G217" s="5"/>
      <c r="H217" s="5"/>
      <c r="I217" s="5"/>
      <c r="J217" s="5"/>
      <c r="K217" s="5"/>
      <c r="L217" s="5"/>
      <c r="M217" s="5"/>
      <c r="N217" s="5"/>
      <c r="O217" s="5"/>
      <c r="P217" s="5"/>
    </row>
    <row r="218" spans="5:16">
      <c r="E218" s="5"/>
      <c r="F218" s="5"/>
      <c r="G218" s="5"/>
      <c r="H218" s="5"/>
      <c r="I218" s="5"/>
      <c r="J218" s="5"/>
      <c r="K218" s="5"/>
      <c r="L218" s="5"/>
      <c r="M218" s="5"/>
      <c r="N218" s="5"/>
      <c r="O218" s="5"/>
      <c r="P218" s="5"/>
    </row>
    <row r="219" spans="5:16">
      <c r="E219" s="5"/>
      <c r="F219" s="5"/>
      <c r="G219" s="5"/>
      <c r="H219" s="5"/>
      <c r="I219" s="5"/>
      <c r="J219" s="5"/>
      <c r="K219" s="5"/>
      <c r="L219" s="5"/>
      <c r="M219" s="5"/>
      <c r="N219" s="5"/>
      <c r="O219" s="5"/>
      <c r="P219" s="5"/>
    </row>
    <row r="220" spans="5:16">
      <c r="E220" s="5"/>
      <c r="F220" s="5"/>
      <c r="G220" s="5"/>
      <c r="H220" s="5"/>
      <c r="I220" s="5"/>
      <c r="J220" s="5"/>
      <c r="K220" s="5"/>
      <c r="L220" s="5"/>
      <c r="M220" s="5"/>
      <c r="N220" s="5"/>
      <c r="O220" s="5"/>
      <c r="P220" s="5"/>
    </row>
    <row r="221" spans="5:16">
      <c r="E221" s="5"/>
      <c r="F221" s="5"/>
      <c r="G221" s="5"/>
      <c r="H221" s="5"/>
      <c r="I221" s="5"/>
      <c r="J221" s="5"/>
      <c r="K221" s="5"/>
      <c r="L221" s="5"/>
      <c r="M221" s="5"/>
      <c r="N221" s="5"/>
      <c r="O221" s="5"/>
      <c r="P221" s="5"/>
    </row>
    <row r="222" spans="5:16">
      <c r="E222" s="5"/>
      <c r="F222" s="5"/>
      <c r="G222" s="5"/>
      <c r="H222" s="5"/>
      <c r="I222" s="5"/>
      <c r="J222" s="5"/>
      <c r="K222" s="5"/>
      <c r="L222" s="5"/>
      <c r="M222" s="5"/>
      <c r="N222" s="5"/>
      <c r="O222" s="5"/>
      <c r="P222" s="5"/>
    </row>
    <row r="223" spans="5:16">
      <c r="E223" s="5"/>
      <c r="F223" s="5"/>
      <c r="G223" s="5"/>
      <c r="H223" s="5"/>
      <c r="I223" s="5"/>
      <c r="J223" s="5"/>
      <c r="K223" s="5"/>
      <c r="L223" s="5"/>
      <c r="M223" s="5"/>
      <c r="N223" s="5"/>
      <c r="O223" s="5"/>
      <c r="P223" s="5"/>
    </row>
    <row r="224" spans="5:16">
      <c r="E224" s="5"/>
      <c r="F224" s="5"/>
      <c r="G224" s="5"/>
      <c r="H224" s="5"/>
      <c r="I224" s="5"/>
      <c r="J224" s="5"/>
      <c r="K224" s="5"/>
      <c r="L224" s="5"/>
      <c r="M224" s="5"/>
      <c r="N224" s="5"/>
      <c r="O224" s="5"/>
      <c r="P224" s="5"/>
    </row>
    <row r="225" spans="5:16">
      <c r="E225" s="5"/>
      <c r="F225" s="5"/>
      <c r="G225" s="5"/>
      <c r="H225" s="5"/>
      <c r="I225" s="5"/>
      <c r="J225" s="5"/>
      <c r="K225" s="5"/>
      <c r="L225" s="5"/>
      <c r="M225" s="5"/>
      <c r="N225" s="5"/>
      <c r="O225" s="5"/>
      <c r="P225" s="5"/>
    </row>
    <row r="226" spans="5:16">
      <c r="E226" s="5"/>
      <c r="F226" s="5"/>
      <c r="G226" s="5"/>
      <c r="H226" s="5"/>
      <c r="I226" s="5"/>
      <c r="J226" s="5"/>
      <c r="K226" s="5"/>
      <c r="L226" s="5"/>
      <c r="M226" s="5"/>
      <c r="N226" s="5"/>
      <c r="O226" s="5"/>
      <c r="P226" s="5"/>
    </row>
    <row r="227" spans="5:16">
      <c r="E227" s="5"/>
      <c r="F227" s="5"/>
      <c r="G227" s="5"/>
      <c r="H227" s="5"/>
      <c r="I227" s="5"/>
      <c r="J227" s="5"/>
      <c r="K227" s="5"/>
      <c r="L227" s="5"/>
      <c r="M227" s="5"/>
      <c r="N227" s="5"/>
      <c r="O227" s="5"/>
      <c r="P227" s="5"/>
    </row>
    <row r="228" spans="5:16">
      <c r="E228" s="5"/>
      <c r="F228" s="5"/>
      <c r="G228" s="5"/>
      <c r="H228" s="5"/>
      <c r="I228" s="5"/>
      <c r="J228" s="5"/>
      <c r="K228" s="5"/>
      <c r="L228" s="5"/>
      <c r="M228" s="5"/>
      <c r="N228" s="5"/>
      <c r="O228" s="5"/>
      <c r="P228" s="5"/>
    </row>
    <row r="229" spans="5:16">
      <c r="E229" s="5"/>
      <c r="F229" s="5"/>
      <c r="G229" s="5"/>
      <c r="H229" s="5"/>
      <c r="I229" s="5"/>
      <c r="J229" s="5"/>
      <c r="K229" s="5"/>
      <c r="L229" s="5"/>
      <c r="M229" s="5"/>
      <c r="N229" s="5"/>
      <c r="O229" s="5"/>
      <c r="P229" s="5"/>
    </row>
    <row r="230" spans="5:16">
      <c r="E230" s="5"/>
      <c r="F230" s="5"/>
      <c r="G230" s="5"/>
      <c r="H230" s="5"/>
      <c r="I230" s="5"/>
      <c r="J230" s="5"/>
      <c r="K230" s="5"/>
      <c r="L230" s="5"/>
      <c r="M230" s="5"/>
      <c r="N230" s="5"/>
      <c r="O230" s="5"/>
      <c r="P230" s="5"/>
    </row>
    <row r="231" spans="5:16">
      <c r="E231" s="5"/>
      <c r="F231" s="5"/>
      <c r="G231" s="5"/>
      <c r="H231" s="5"/>
      <c r="I231" s="5"/>
      <c r="J231" s="5"/>
      <c r="K231" s="5"/>
      <c r="L231" s="5"/>
      <c r="M231" s="5"/>
      <c r="N231" s="5"/>
      <c r="O231" s="5"/>
      <c r="P231" s="5"/>
    </row>
    <row r="232" spans="5:16">
      <c r="E232" s="5"/>
      <c r="F232" s="5"/>
      <c r="G232" s="5"/>
      <c r="H232" s="5"/>
      <c r="I232" s="5"/>
      <c r="J232" s="5"/>
      <c r="K232" s="5"/>
      <c r="L232" s="5"/>
      <c r="M232" s="5"/>
      <c r="N232" s="5"/>
      <c r="O232" s="5"/>
      <c r="P232" s="5"/>
    </row>
    <row r="233" spans="5:16">
      <c r="E233" s="5"/>
      <c r="F233" s="5"/>
      <c r="G233" s="5"/>
      <c r="H233" s="5"/>
      <c r="I233" s="5"/>
      <c r="J233" s="5"/>
      <c r="K233" s="5"/>
      <c r="L233" s="5"/>
      <c r="M233" s="5"/>
      <c r="N233" s="5"/>
      <c r="O233" s="5"/>
      <c r="P233" s="5"/>
    </row>
    <row r="234" spans="5:16">
      <c r="E234" s="5"/>
      <c r="F234" s="5"/>
      <c r="G234" s="5"/>
      <c r="H234" s="5"/>
      <c r="I234" s="5"/>
      <c r="J234" s="5"/>
      <c r="K234" s="5"/>
      <c r="L234" s="5"/>
      <c r="M234" s="5"/>
      <c r="N234" s="5"/>
      <c r="O234" s="5"/>
      <c r="P234" s="5"/>
    </row>
    <row r="235" spans="5:16">
      <c r="E235" s="5"/>
      <c r="F235" s="5"/>
      <c r="G235" s="5"/>
      <c r="H235" s="5"/>
      <c r="I235" s="5"/>
      <c r="J235" s="5"/>
      <c r="K235" s="5"/>
      <c r="L235" s="5"/>
      <c r="M235" s="5"/>
      <c r="N235" s="5"/>
      <c r="O235" s="5"/>
      <c r="P235" s="5"/>
    </row>
    <row r="236" spans="5:16">
      <c r="E236" s="5"/>
      <c r="F236" s="5"/>
      <c r="G236" s="5"/>
      <c r="H236" s="5"/>
      <c r="I236" s="5"/>
      <c r="J236" s="5"/>
      <c r="K236" s="5"/>
      <c r="L236" s="5"/>
      <c r="M236" s="5"/>
      <c r="N236" s="5"/>
      <c r="O236" s="5"/>
      <c r="P236" s="5"/>
    </row>
    <row r="237" spans="5:16">
      <c r="E237" s="5"/>
    </row>
    <row r="238" spans="5:16">
      <c r="E238" s="5"/>
    </row>
    <row r="239" spans="5:16">
      <c r="E239" s="5"/>
    </row>
    <row r="240" spans="5:16">
      <c r="E240" s="5"/>
    </row>
    <row r="241" spans="5:5">
      <c r="E241" s="5"/>
    </row>
  </sheetData>
  <mergeCells count="2">
    <mergeCell ref="H15:J15"/>
    <mergeCell ref="A1:P1"/>
  </mergeCells>
  <phoneticPr fontId="21" type="noConversion"/>
  <pageMargins left="0.75" right="0.75" top="0.64" bottom="0.6" header="0.5" footer="0.5"/>
  <pageSetup scale="39" orientation="landscape" horizontalDpi="300" verticalDpi="300"/>
  <headerFooter>
    <oddFooter>&amp;L&amp;F&amp;CNames&amp;RPage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V175"/>
  <sheetViews>
    <sheetView workbookViewId="0">
      <pane xSplit="1" ySplit="6" topLeftCell="B7" activePane="bottomRight" state="frozen"/>
      <selection pane="topRight" activeCell="C1" sqref="C1"/>
      <selection pane="bottomLeft" activeCell="A8" sqref="A8"/>
      <selection pane="bottomRight" activeCell="G21" sqref="G21"/>
    </sheetView>
  </sheetViews>
  <sheetFormatPr baseColWidth="10" defaultColWidth="11.5" defaultRowHeight="16"/>
  <cols>
    <col min="1" max="1" width="9.6640625" style="20" customWidth="1"/>
    <col min="2" max="2" width="5" style="35" customWidth="1"/>
    <col min="3" max="3" width="34.5" style="88" customWidth="1"/>
    <col min="4" max="4" width="11.5" style="20" customWidth="1"/>
    <col min="5" max="15" width="11.5" style="38" customWidth="1"/>
    <col min="16" max="16" width="12.1640625" style="38" customWidth="1"/>
    <col min="17" max="16384" width="11.5" style="20"/>
  </cols>
  <sheetData>
    <row r="1" spans="1:22" ht="51" customHeight="1">
      <c r="A1" s="452" t="s">
        <v>213</v>
      </c>
      <c r="B1" s="451"/>
      <c r="C1" s="451"/>
      <c r="D1" s="451"/>
      <c r="E1" s="451"/>
      <c r="F1" s="451"/>
      <c r="G1" s="451"/>
      <c r="H1" s="451"/>
      <c r="I1" s="451"/>
      <c r="J1" s="451"/>
      <c r="K1" s="451"/>
      <c r="L1" s="451"/>
      <c r="M1" s="451"/>
      <c r="N1" s="451"/>
      <c r="O1" s="451"/>
      <c r="P1" s="451"/>
      <c r="Q1" s="451"/>
      <c r="R1" s="451"/>
      <c r="S1" s="451"/>
      <c r="T1" s="451"/>
      <c r="U1" s="451"/>
      <c r="V1" s="451"/>
    </row>
    <row r="2" spans="1:22" ht="15.75" customHeight="1">
      <c r="A2" s="351" t="str">
        <f>orgname</f>
        <v>Organization Name</v>
      </c>
      <c r="B2" s="34"/>
      <c r="C2" s="82"/>
      <c r="E2" s="40" t="str">
        <f>'1 Names'!G2</f>
        <v>ver 1: date and initials</v>
      </c>
      <c r="F2" s="83"/>
      <c r="H2" s="83"/>
      <c r="I2" s="83"/>
      <c r="J2" s="83"/>
      <c r="K2" s="83"/>
      <c r="P2" s="84" t="s">
        <v>7</v>
      </c>
      <c r="Q2" s="85">
        <f ca="1">TODAY()</f>
        <v>44464</v>
      </c>
      <c r="R2" s="86">
        <f ca="1">NOW()</f>
        <v>44464.388131018517</v>
      </c>
      <c r="S2" s="416" t="s">
        <v>135</v>
      </c>
      <c r="T2" s="416"/>
    </row>
    <row r="3" spans="1:22" ht="21">
      <c r="A3" s="20" t="str">
        <f>Year</f>
        <v>Fiscal Year ______</v>
      </c>
      <c r="D3" s="89"/>
      <c r="E3" s="83"/>
      <c r="F3" s="83"/>
      <c r="G3" s="414" t="s">
        <v>71</v>
      </c>
      <c r="H3" s="414"/>
      <c r="I3" s="415"/>
      <c r="J3" s="83"/>
      <c r="K3" s="83"/>
      <c r="S3" s="416"/>
      <c r="T3" s="416"/>
    </row>
    <row r="4" spans="1:22" ht="21" thickBot="1">
      <c r="A4" s="283" t="s">
        <v>103</v>
      </c>
      <c r="B4" s="36"/>
      <c r="S4" s="416"/>
      <c r="T4" s="416"/>
    </row>
    <row r="5" spans="1:22" ht="17">
      <c r="A5" s="90"/>
      <c r="B5" s="91"/>
      <c r="C5" s="19"/>
      <c r="D5" s="92" t="s">
        <v>96</v>
      </c>
      <c r="E5" s="93" t="s">
        <v>66</v>
      </c>
      <c r="F5" s="94" t="s">
        <v>86</v>
      </c>
      <c r="G5" s="95"/>
      <c r="H5" s="95"/>
      <c r="I5" s="96" t="s">
        <v>9</v>
      </c>
      <c r="J5" s="95" t="s">
        <v>106</v>
      </c>
      <c r="K5" s="95"/>
      <c r="L5" s="94"/>
      <c r="M5" s="94"/>
      <c r="N5" s="94"/>
      <c r="O5" s="94"/>
      <c r="P5" s="97" t="s">
        <v>88</v>
      </c>
      <c r="Q5" s="96" t="s">
        <v>87</v>
      </c>
      <c r="R5" s="98" t="s">
        <v>85</v>
      </c>
      <c r="S5" s="99"/>
    </row>
    <row r="6" spans="1:22" s="108" customFormat="1" ht="102">
      <c r="A6" s="401" t="s">
        <v>25</v>
      </c>
      <c r="B6" s="100"/>
      <c r="C6" s="101" t="s">
        <v>21</v>
      </c>
      <c r="D6" s="102"/>
      <c r="E6" s="103"/>
      <c r="F6" s="104" t="str">
        <f>'1 Names'!E6</f>
        <v>Program 1</v>
      </c>
      <c r="G6" s="104" t="str">
        <f>'1 Names'!F6</f>
        <v>Program 2</v>
      </c>
      <c r="H6" s="104" t="str">
        <f>'1 Names'!G6</f>
        <v>Program 3</v>
      </c>
      <c r="I6" s="104" t="str">
        <f>'1 Names'!H6</f>
        <v>Program 4</v>
      </c>
      <c r="J6" s="104" t="str">
        <f>'1 Names'!I6</f>
        <v>Program 5</v>
      </c>
      <c r="K6" s="104" t="str">
        <f>'1 Names'!J6</f>
        <v>extra 1</v>
      </c>
      <c r="L6" s="104" t="str">
        <f>'1 Names'!K6</f>
        <v>extra 2</v>
      </c>
      <c r="M6" s="104" t="str">
        <f>'1 Names'!L6</f>
        <v>extra 3</v>
      </c>
      <c r="N6" s="104" t="str">
        <f>'1 Names'!M6</f>
        <v>extra 4</v>
      </c>
      <c r="O6" s="104" t="str">
        <f>'1 Names'!N6</f>
        <v>extra 5</v>
      </c>
      <c r="P6" s="105" t="s">
        <v>6</v>
      </c>
      <c r="Q6" s="104" t="str">
        <f>'1 Names'!O6</f>
        <v>Fund
Raising
&amp; Unrestricted
Income</v>
      </c>
      <c r="R6" s="106" t="str">
        <f>'1 Names'!P6</f>
        <v>Admin
(Mgt &amp; Gen)</v>
      </c>
      <c r="S6" s="107" t="s">
        <v>32</v>
      </c>
    </row>
    <row r="7" spans="1:22" s="108" customFormat="1" ht="17">
      <c r="B7" s="34"/>
      <c r="D7" s="109"/>
      <c r="E7" s="110" t="s">
        <v>78</v>
      </c>
      <c r="F7" s="111" t="s">
        <v>79</v>
      </c>
      <c r="G7" s="112" t="s">
        <v>80</v>
      </c>
      <c r="H7" s="112" t="s">
        <v>99</v>
      </c>
      <c r="I7" s="111" t="s">
        <v>31</v>
      </c>
      <c r="J7" s="111" t="s">
        <v>38</v>
      </c>
      <c r="K7" s="111" t="s">
        <v>39</v>
      </c>
      <c r="L7" s="112" t="s">
        <v>40</v>
      </c>
      <c r="M7" s="112" t="s">
        <v>40</v>
      </c>
      <c r="N7" s="112" t="s">
        <v>40</v>
      </c>
      <c r="O7" s="112" t="s">
        <v>40</v>
      </c>
      <c r="P7" s="113" t="s">
        <v>91</v>
      </c>
      <c r="Q7" s="111" t="s">
        <v>8</v>
      </c>
      <c r="R7" s="114" t="s">
        <v>5</v>
      </c>
      <c r="S7" s="107"/>
    </row>
    <row r="8" spans="1:22">
      <c r="A8" s="19"/>
      <c r="B8" s="34"/>
      <c r="C8" s="19"/>
      <c r="D8" s="115"/>
      <c r="E8" s="116"/>
      <c r="F8" s="20"/>
      <c r="G8" s="20"/>
      <c r="H8" s="20"/>
      <c r="I8" s="20"/>
      <c r="J8" s="20"/>
      <c r="K8" s="20"/>
      <c r="L8" s="20"/>
      <c r="M8" s="20"/>
      <c r="N8" s="20"/>
      <c r="O8" s="20"/>
      <c r="P8" s="117"/>
      <c r="Q8" s="115"/>
      <c r="R8" s="118"/>
      <c r="S8" s="99"/>
    </row>
    <row r="9" spans="1:22">
      <c r="A9" s="119"/>
      <c r="B9" s="120" t="str">
        <f>'1 Names'!B8</f>
        <v>Foundation Grants</v>
      </c>
      <c r="C9" s="19"/>
      <c r="D9" s="115"/>
      <c r="E9" s="121"/>
      <c r="F9" s="352"/>
      <c r="G9" s="352"/>
      <c r="H9" s="352"/>
      <c r="I9" s="352"/>
      <c r="J9" s="352"/>
      <c r="K9" s="352"/>
      <c r="L9" s="352"/>
      <c r="M9" s="352"/>
      <c r="N9" s="352"/>
      <c r="O9" s="352"/>
      <c r="P9" s="117"/>
      <c r="Q9" s="122"/>
      <c r="R9" s="123"/>
      <c r="S9" s="99"/>
    </row>
    <row r="10" spans="1:22">
      <c r="A10" s="19"/>
      <c r="B10" s="34"/>
      <c r="C10" s="369" t="s">
        <v>164</v>
      </c>
      <c r="D10" s="115"/>
      <c r="E10" s="124">
        <f>SUM(P10:R10)</f>
        <v>25000</v>
      </c>
      <c r="F10" s="369">
        <v>25000</v>
      </c>
      <c r="G10" s="369"/>
      <c r="H10" s="369"/>
      <c r="I10" s="369"/>
      <c r="J10" s="369"/>
      <c r="K10" s="369"/>
      <c r="L10" s="369"/>
      <c r="M10" s="369"/>
      <c r="N10" s="369"/>
      <c r="O10" s="369"/>
      <c r="P10" s="117">
        <f>SUM(F10:O10)</f>
        <v>25000</v>
      </c>
      <c r="Q10" s="369"/>
      <c r="R10" s="369"/>
      <c r="S10" s="99">
        <f>E10-SUM(Q10:R10)-SUM(F10:O10)</f>
        <v>0</v>
      </c>
    </row>
    <row r="11" spans="1:22">
      <c r="A11" s="19"/>
      <c r="B11" s="34"/>
      <c r="C11" s="369" t="s">
        <v>122</v>
      </c>
      <c r="D11" s="115"/>
      <c r="E11" s="124">
        <f t="shared" ref="E11:E25" si="0">SUM(P11:R11)</f>
        <v>20000</v>
      </c>
      <c r="F11" s="369">
        <v>20000</v>
      </c>
      <c r="G11" s="369"/>
      <c r="H11" s="369"/>
      <c r="I11" s="369"/>
      <c r="J11" s="369"/>
      <c r="K11" s="369"/>
      <c r="L11" s="369"/>
      <c r="M11" s="369"/>
      <c r="N11" s="369"/>
      <c r="O11" s="369"/>
      <c r="P11" s="117">
        <f t="shared" ref="P11:P27" si="1">SUM(F11:O11)</f>
        <v>20000</v>
      </c>
      <c r="Q11" s="369"/>
      <c r="R11" s="369"/>
      <c r="S11" s="99">
        <f t="shared" ref="S11:S74" si="2">E11-SUM(Q11:R11)-SUM(F11:O11)</f>
        <v>0</v>
      </c>
    </row>
    <row r="12" spans="1:22">
      <c r="A12" s="19"/>
      <c r="B12" s="34"/>
      <c r="C12" s="370" t="s">
        <v>123</v>
      </c>
      <c r="D12" s="115"/>
      <c r="E12" s="124">
        <f t="shared" si="0"/>
        <v>40000</v>
      </c>
      <c r="F12" s="369">
        <v>40000</v>
      </c>
      <c r="G12" s="369"/>
      <c r="H12" s="369"/>
      <c r="I12" s="369"/>
      <c r="J12" s="369"/>
      <c r="K12" s="369"/>
      <c r="L12" s="369"/>
      <c r="M12" s="369"/>
      <c r="N12" s="369"/>
      <c r="O12" s="369"/>
      <c r="P12" s="117">
        <f t="shared" si="1"/>
        <v>40000</v>
      </c>
      <c r="Q12" s="369"/>
      <c r="R12" s="369"/>
      <c r="S12" s="99">
        <f t="shared" si="2"/>
        <v>0</v>
      </c>
    </row>
    <row r="13" spans="1:22">
      <c r="A13" s="19"/>
      <c r="B13" s="34"/>
      <c r="C13" s="370" t="s">
        <v>124</v>
      </c>
      <c r="D13" s="115"/>
      <c r="E13" s="124">
        <f t="shared" si="0"/>
        <v>35000</v>
      </c>
      <c r="F13" s="369"/>
      <c r="G13" s="369"/>
      <c r="H13" s="369">
        <v>35000</v>
      </c>
      <c r="I13" s="369"/>
      <c r="J13" s="369"/>
      <c r="K13" s="369"/>
      <c r="L13" s="369"/>
      <c r="M13" s="369"/>
      <c r="N13" s="369"/>
      <c r="O13" s="369"/>
      <c r="P13" s="117">
        <f t="shared" si="1"/>
        <v>35000</v>
      </c>
      <c r="Q13" s="369"/>
      <c r="R13" s="369"/>
      <c r="S13" s="99">
        <f t="shared" si="2"/>
        <v>0</v>
      </c>
    </row>
    <row r="14" spans="1:22">
      <c r="A14" s="19"/>
      <c r="B14" s="34"/>
      <c r="C14" s="370" t="s">
        <v>161</v>
      </c>
      <c r="D14" s="115"/>
      <c r="E14" s="124">
        <f t="shared" si="0"/>
        <v>15000</v>
      </c>
      <c r="F14" s="369">
        <v>15000</v>
      </c>
      <c r="G14" s="369"/>
      <c r="H14" s="369"/>
      <c r="I14" s="369"/>
      <c r="J14" s="369">
        <v>0</v>
      </c>
      <c r="K14" s="369"/>
      <c r="L14" s="369"/>
      <c r="M14" s="369"/>
      <c r="N14" s="369"/>
      <c r="O14" s="369"/>
      <c r="P14" s="117">
        <f t="shared" si="1"/>
        <v>15000</v>
      </c>
      <c r="Q14" s="369"/>
      <c r="R14" s="369"/>
      <c r="S14" s="99">
        <f t="shared" si="2"/>
        <v>0</v>
      </c>
    </row>
    <row r="15" spans="1:22">
      <c r="A15" s="19"/>
      <c r="B15" s="34"/>
      <c r="C15" s="369" t="s">
        <v>162</v>
      </c>
      <c r="D15" s="115"/>
      <c r="E15" s="124">
        <f t="shared" si="0"/>
        <v>80000</v>
      </c>
      <c r="F15" s="369"/>
      <c r="G15" s="369"/>
      <c r="H15" s="369"/>
      <c r="I15" s="369">
        <v>80000</v>
      </c>
      <c r="J15" s="369"/>
      <c r="K15" s="369"/>
      <c r="L15" s="369"/>
      <c r="M15" s="369"/>
      <c r="N15" s="369"/>
      <c r="O15" s="369"/>
      <c r="P15" s="117">
        <f t="shared" si="1"/>
        <v>80000</v>
      </c>
      <c r="Q15" s="369"/>
      <c r="R15" s="369"/>
      <c r="S15" s="99">
        <f t="shared" si="2"/>
        <v>0</v>
      </c>
    </row>
    <row r="16" spans="1:22">
      <c r="A16" s="19"/>
      <c r="B16" s="34"/>
      <c r="C16" s="370" t="s">
        <v>163</v>
      </c>
      <c r="D16" s="115"/>
      <c r="E16" s="124">
        <f>SUM(P16:R16)</f>
        <v>10000</v>
      </c>
      <c r="F16" s="369"/>
      <c r="G16" s="369"/>
      <c r="H16" s="369"/>
      <c r="I16" s="369"/>
      <c r="J16" s="369">
        <v>10000</v>
      </c>
      <c r="K16" s="369"/>
      <c r="L16" s="369"/>
      <c r="M16" s="369"/>
      <c r="N16" s="369"/>
      <c r="O16" s="369"/>
      <c r="P16" s="117">
        <f t="shared" si="1"/>
        <v>10000</v>
      </c>
      <c r="Q16" s="369"/>
      <c r="R16" s="369"/>
      <c r="S16" s="99">
        <f t="shared" si="2"/>
        <v>0</v>
      </c>
    </row>
    <row r="17" spans="1:19">
      <c r="A17" s="19"/>
      <c r="B17" s="34"/>
      <c r="C17" s="370"/>
      <c r="D17" s="115"/>
      <c r="E17" s="124">
        <f t="shared" ref="E17:E22" si="3">SUM(P17:R17)</f>
        <v>0</v>
      </c>
      <c r="F17" s="369"/>
      <c r="G17" s="369"/>
      <c r="H17" s="369"/>
      <c r="I17" s="369"/>
      <c r="J17" s="369"/>
      <c r="K17" s="369"/>
      <c r="L17" s="369"/>
      <c r="M17" s="369"/>
      <c r="N17" s="369"/>
      <c r="O17" s="369"/>
      <c r="P17" s="117">
        <f t="shared" si="1"/>
        <v>0</v>
      </c>
      <c r="Q17" s="369"/>
      <c r="R17" s="369"/>
      <c r="S17" s="99">
        <f t="shared" si="2"/>
        <v>0</v>
      </c>
    </row>
    <row r="18" spans="1:19">
      <c r="A18" s="19"/>
      <c r="B18" s="34"/>
      <c r="C18" s="370"/>
      <c r="D18" s="115"/>
      <c r="E18" s="124">
        <f t="shared" si="3"/>
        <v>0</v>
      </c>
      <c r="F18" s="369"/>
      <c r="G18" s="369"/>
      <c r="H18" s="369"/>
      <c r="I18" s="369"/>
      <c r="J18" s="369"/>
      <c r="K18" s="369"/>
      <c r="L18" s="369"/>
      <c r="M18" s="369"/>
      <c r="N18" s="369"/>
      <c r="O18" s="369"/>
      <c r="P18" s="117">
        <f t="shared" si="1"/>
        <v>0</v>
      </c>
      <c r="Q18" s="369"/>
      <c r="R18" s="369"/>
      <c r="S18" s="99">
        <f t="shared" si="2"/>
        <v>0</v>
      </c>
    </row>
    <row r="19" spans="1:19">
      <c r="A19" s="19"/>
      <c r="B19" s="34"/>
      <c r="C19" s="370"/>
      <c r="D19" s="115"/>
      <c r="E19" s="124">
        <f t="shared" si="3"/>
        <v>0</v>
      </c>
      <c r="F19" s="369"/>
      <c r="G19" s="369"/>
      <c r="H19" s="369"/>
      <c r="I19" s="369"/>
      <c r="J19" s="369"/>
      <c r="K19" s="369"/>
      <c r="L19" s="369"/>
      <c r="M19" s="369"/>
      <c r="N19" s="369"/>
      <c r="O19" s="369"/>
      <c r="P19" s="117">
        <f t="shared" si="1"/>
        <v>0</v>
      </c>
      <c r="Q19" s="369"/>
      <c r="R19" s="369"/>
      <c r="S19" s="99">
        <f t="shared" si="2"/>
        <v>0</v>
      </c>
    </row>
    <row r="20" spans="1:19">
      <c r="A20" s="19"/>
      <c r="B20" s="34"/>
      <c r="C20" s="370"/>
      <c r="D20" s="115"/>
      <c r="E20" s="124">
        <f t="shared" si="3"/>
        <v>0</v>
      </c>
      <c r="F20" s="369"/>
      <c r="G20" s="369"/>
      <c r="H20" s="369"/>
      <c r="I20" s="369"/>
      <c r="J20" s="369"/>
      <c r="K20" s="369"/>
      <c r="L20" s="369"/>
      <c r="M20" s="369"/>
      <c r="N20" s="369"/>
      <c r="O20" s="369"/>
      <c r="P20" s="117">
        <f t="shared" si="1"/>
        <v>0</v>
      </c>
      <c r="Q20" s="369"/>
      <c r="R20" s="369"/>
      <c r="S20" s="99">
        <f t="shared" si="2"/>
        <v>0</v>
      </c>
    </row>
    <row r="21" spans="1:19">
      <c r="A21" s="19"/>
      <c r="B21" s="34"/>
      <c r="C21" s="370"/>
      <c r="D21" s="115"/>
      <c r="E21" s="124">
        <f t="shared" si="3"/>
        <v>0</v>
      </c>
      <c r="F21" s="369"/>
      <c r="G21" s="369"/>
      <c r="H21" s="369"/>
      <c r="I21" s="369"/>
      <c r="J21" s="369"/>
      <c r="K21" s="369"/>
      <c r="L21" s="369"/>
      <c r="M21" s="369"/>
      <c r="N21" s="369"/>
      <c r="O21" s="369"/>
      <c r="P21" s="117">
        <f t="shared" si="1"/>
        <v>0</v>
      </c>
      <c r="Q21" s="369"/>
      <c r="R21" s="369"/>
      <c r="S21" s="99">
        <f t="shared" si="2"/>
        <v>0</v>
      </c>
    </row>
    <row r="22" spans="1:19">
      <c r="A22" s="19"/>
      <c r="B22" s="34"/>
      <c r="C22" s="369"/>
      <c r="D22" s="115"/>
      <c r="E22" s="124">
        <f t="shared" si="3"/>
        <v>0</v>
      </c>
      <c r="F22" s="369"/>
      <c r="G22" s="369"/>
      <c r="H22" s="369"/>
      <c r="I22" s="369"/>
      <c r="J22" s="369"/>
      <c r="K22" s="369"/>
      <c r="L22" s="369"/>
      <c r="M22" s="369"/>
      <c r="N22" s="369"/>
      <c r="O22" s="369"/>
      <c r="P22" s="117">
        <f t="shared" si="1"/>
        <v>0</v>
      </c>
      <c r="Q22" s="369"/>
      <c r="R22" s="369"/>
      <c r="S22" s="99">
        <f t="shared" si="2"/>
        <v>0</v>
      </c>
    </row>
    <row r="23" spans="1:19">
      <c r="A23" s="19"/>
      <c r="B23" s="34"/>
      <c r="C23" s="369"/>
      <c r="D23" s="115"/>
      <c r="E23" s="124">
        <f t="shared" si="0"/>
        <v>0</v>
      </c>
      <c r="F23" s="369"/>
      <c r="G23" s="369"/>
      <c r="H23" s="369"/>
      <c r="I23" s="369"/>
      <c r="J23" s="369"/>
      <c r="K23" s="369"/>
      <c r="L23" s="369"/>
      <c r="M23" s="369"/>
      <c r="N23" s="369"/>
      <c r="O23" s="369"/>
      <c r="P23" s="117">
        <f t="shared" si="1"/>
        <v>0</v>
      </c>
      <c r="Q23" s="369"/>
      <c r="R23" s="369"/>
      <c r="S23" s="99">
        <f t="shared" si="2"/>
        <v>0</v>
      </c>
    </row>
    <row r="24" spans="1:19">
      <c r="A24" s="19"/>
      <c r="B24" s="34"/>
      <c r="C24" s="369"/>
      <c r="D24" s="115"/>
      <c r="E24" s="124">
        <f t="shared" si="0"/>
        <v>0</v>
      </c>
      <c r="F24" s="369"/>
      <c r="G24" s="369"/>
      <c r="H24" s="369"/>
      <c r="I24" s="369"/>
      <c r="J24" s="369"/>
      <c r="K24" s="369"/>
      <c r="L24" s="369"/>
      <c r="M24" s="369"/>
      <c r="N24" s="369"/>
      <c r="O24" s="369"/>
      <c r="P24" s="117">
        <f t="shared" si="1"/>
        <v>0</v>
      </c>
      <c r="Q24" s="369"/>
      <c r="R24" s="369"/>
      <c r="S24" s="99">
        <f t="shared" si="2"/>
        <v>0</v>
      </c>
    </row>
    <row r="25" spans="1:19">
      <c r="A25" s="19"/>
      <c r="B25" s="34"/>
      <c r="C25" s="369"/>
      <c r="D25" s="115"/>
      <c r="E25" s="124">
        <f t="shared" si="0"/>
        <v>0</v>
      </c>
      <c r="F25" s="369"/>
      <c r="G25" s="369"/>
      <c r="H25" s="369"/>
      <c r="I25" s="369"/>
      <c r="J25" s="369"/>
      <c r="K25" s="369"/>
      <c r="L25" s="369"/>
      <c r="M25" s="369"/>
      <c r="N25" s="369"/>
      <c r="O25" s="369"/>
      <c r="P25" s="117">
        <f t="shared" si="1"/>
        <v>0</v>
      </c>
      <c r="Q25" s="369"/>
      <c r="R25" s="369"/>
      <c r="S25" s="99">
        <f t="shared" si="2"/>
        <v>0</v>
      </c>
    </row>
    <row r="26" spans="1:19" s="41" customFormat="1">
      <c r="A26" s="40"/>
      <c r="B26" s="34"/>
      <c r="D26" s="125" t="s">
        <v>37</v>
      </c>
      <c r="E26" s="126" t="s">
        <v>37</v>
      </c>
      <c r="F26" s="127" t="s">
        <v>37</v>
      </c>
      <c r="G26" s="127" t="s">
        <v>37</v>
      </c>
      <c r="H26" s="127" t="s">
        <v>37</v>
      </c>
      <c r="I26" s="127" t="s">
        <v>37</v>
      </c>
      <c r="J26" s="127" t="s">
        <v>37</v>
      </c>
      <c r="K26" s="127" t="s">
        <v>37</v>
      </c>
      <c r="L26" s="127" t="s">
        <v>37</v>
      </c>
      <c r="M26" s="127" t="s">
        <v>37</v>
      </c>
      <c r="N26" s="127" t="s">
        <v>37</v>
      </c>
      <c r="O26" s="127" t="s">
        <v>37</v>
      </c>
      <c r="P26" s="117">
        <f t="shared" si="1"/>
        <v>0</v>
      </c>
      <c r="Q26" s="129" t="s">
        <v>37</v>
      </c>
      <c r="R26" s="130" t="s">
        <v>37</v>
      </c>
      <c r="S26" s="99"/>
    </row>
    <row r="27" spans="1:19" s="38" customFormat="1">
      <c r="A27" s="39"/>
      <c r="B27" s="131"/>
      <c r="C27" s="132" t="str">
        <f>B9</f>
        <v>Foundation Grants</v>
      </c>
      <c r="D27" s="122">
        <f>SUM(D9:D26)</f>
        <v>0</v>
      </c>
      <c r="E27" s="121">
        <f t="shared" ref="E27:R27" si="4">SUM(E9:E26)</f>
        <v>225000</v>
      </c>
      <c r="F27" s="38">
        <f t="shared" si="4"/>
        <v>100000</v>
      </c>
      <c r="G27" s="38">
        <f t="shared" si="4"/>
        <v>0</v>
      </c>
      <c r="H27" s="38">
        <f t="shared" si="4"/>
        <v>35000</v>
      </c>
      <c r="I27" s="38">
        <f t="shared" si="4"/>
        <v>80000</v>
      </c>
      <c r="J27" s="38">
        <f t="shared" si="4"/>
        <v>10000</v>
      </c>
      <c r="K27" s="38">
        <f t="shared" si="4"/>
        <v>0</v>
      </c>
      <c r="L27" s="38">
        <f t="shared" si="4"/>
        <v>0</v>
      </c>
      <c r="M27" s="38">
        <f>SUM(M9:M26)</f>
        <v>0</v>
      </c>
      <c r="N27" s="38">
        <f>SUM(N9:N26)</f>
        <v>0</v>
      </c>
      <c r="O27" s="38">
        <f>SUM(O9:O26)</f>
        <v>0</v>
      </c>
      <c r="P27" s="117">
        <f t="shared" si="1"/>
        <v>225000</v>
      </c>
      <c r="Q27" s="122">
        <f t="shared" si="4"/>
        <v>0</v>
      </c>
      <c r="R27" s="123">
        <f t="shared" si="4"/>
        <v>0</v>
      </c>
      <c r="S27" s="99">
        <f t="shared" si="2"/>
        <v>0</v>
      </c>
    </row>
    <row r="28" spans="1:19">
      <c r="B28" s="34"/>
      <c r="E28" s="121"/>
      <c r="P28" s="133"/>
      <c r="Q28" s="115"/>
      <c r="R28" s="118"/>
      <c r="S28" s="99"/>
    </row>
    <row r="29" spans="1:19">
      <c r="A29" s="119"/>
      <c r="B29" s="120" t="str">
        <f>'1 Names'!B9</f>
        <v>Individual Contributions</v>
      </c>
      <c r="C29" s="19"/>
      <c r="D29" s="115"/>
      <c r="E29" s="121"/>
      <c r="P29" s="117"/>
      <c r="Q29" s="122"/>
      <c r="R29" s="123"/>
      <c r="S29" s="99"/>
    </row>
    <row r="30" spans="1:19">
      <c r="A30" s="19"/>
      <c r="B30" s="34"/>
      <c r="C30" s="369" t="s">
        <v>158</v>
      </c>
      <c r="D30" s="115"/>
      <c r="E30" s="124">
        <f t="shared" ref="E30:E43" si="5">SUM(P30:R30)</f>
        <v>100000</v>
      </c>
      <c r="F30" s="369">
        <v>25000</v>
      </c>
      <c r="G30" s="369">
        <v>25000</v>
      </c>
      <c r="H30" s="369"/>
      <c r="I30" s="369"/>
      <c r="J30" s="369"/>
      <c r="K30" s="369"/>
      <c r="L30" s="369"/>
      <c r="M30" s="369"/>
      <c r="N30" s="369"/>
      <c r="O30" s="369"/>
      <c r="P30" s="117">
        <f>SUM(F30:O30)</f>
        <v>50000</v>
      </c>
      <c r="Q30" s="369">
        <v>50000</v>
      </c>
      <c r="R30" s="369">
        <v>0</v>
      </c>
      <c r="S30" s="99">
        <f t="shared" si="2"/>
        <v>0</v>
      </c>
    </row>
    <row r="31" spans="1:19">
      <c r="A31" s="19"/>
      <c r="B31" s="34"/>
      <c r="C31" s="369" t="s">
        <v>159</v>
      </c>
      <c r="D31" s="115"/>
      <c r="E31" s="124">
        <f t="shared" si="5"/>
        <v>75000</v>
      </c>
      <c r="F31" s="369"/>
      <c r="G31" s="369"/>
      <c r="H31" s="369"/>
      <c r="I31" s="369"/>
      <c r="J31" s="369"/>
      <c r="K31" s="369"/>
      <c r="L31" s="369"/>
      <c r="M31" s="369"/>
      <c r="N31" s="369"/>
      <c r="O31" s="369"/>
      <c r="P31" s="117">
        <f t="shared" ref="P31:P45" si="6">SUM(F31:O31)</f>
        <v>0</v>
      </c>
      <c r="Q31" s="369">
        <v>75000</v>
      </c>
      <c r="R31" s="369">
        <v>0</v>
      </c>
      <c r="S31" s="99">
        <f t="shared" si="2"/>
        <v>0</v>
      </c>
    </row>
    <row r="32" spans="1:19">
      <c r="A32" s="19"/>
      <c r="B32" s="34"/>
      <c r="C32" s="369" t="s">
        <v>160</v>
      </c>
      <c r="D32" s="115"/>
      <c r="E32" s="124">
        <f t="shared" si="5"/>
        <v>150000</v>
      </c>
      <c r="F32" s="369">
        <v>50000</v>
      </c>
      <c r="G32" s="369"/>
      <c r="H32" s="369"/>
      <c r="I32" s="369"/>
      <c r="J32" s="369"/>
      <c r="K32" s="369"/>
      <c r="L32" s="369"/>
      <c r="M32" s="369"/>
      <c r="N32" s="369"/>
      <c r="O32" s="369"/>
      <c r="P32" s="117">
        <f t="shared" si="6"/>
        <v>50000</v>
      </c>
      <c r="Q32" s="369">
        <v>100000</v>
      </c>
      <c r="R32" s="369">
        <v>0</v>
      </c>
      <c r="S32" s="99">
        <f t="shared" si="2"/>
        <v>0</v>
      </c>
    </row>
    <row r="33" spans="1:19">
      <c r="A33" s="19"/>
      <c r="B33" s="34"/>
      <c r="C33" s="369"/>
      <c r="D33" s="115"/>
      <c r="E33" s="124">
        <f t="shared" si="5"/>
        <v>0</v>
      </c>
      <c r="F33" s="369"/>
      <c r="G33" s="369"/>
      <c r="H33" s="369"/>
      <c r="I33" s="369"/>
      <c r="J33" s="369"/>
      <c r="K33" s="369"/>
      <c r="L33" s="369"/>
      <c r="M33" s="369"/>
      <c r="N33" s="369"/>
      <c r="O33" s="369"/>
      <c r="P33" s="117">
        <f t="shared" si="6"/>
        <v>0</v>
      </c>
      <c r="Q33" s="369">
        <v>0</v>
      </c>
      <c r="R33" s="369">
        <v>0</v>
      </c>
      <c r="S33" s="99">
        <f t="shared" si="2"/>
        <v>0</v>
      </c>
    </row>
    <row r="34" spans="1:19">
      <c r="A34" s="19"/>
      <c r="B34" s="34"/>
      <c r="C34" s="369"/>
      <c r="D34" s="115"/>
      <c r="E34" s="124">
        <f>SUM(P34:R34)</f>
        <v>0</v>
      </c>
      <c r="F34" s="369"/>
      <c r="G34" s="369"/>
      <c r="H34" s="369"/>
      <c r="I34" s="369"/>
      <c r="J34" s="369"/>
      <c r="K34" s="369"/>
      <c r="L34" s="369"/>
      <c r="M34" s="369"/>
      <c r="N34" s="369"/>
      <c r="O34" s="369"/>
      <c r="P34" s="117">
        <f t="shared" si="6"/>
        <v>0</v>
      </c>
      <c r="Q34" s="369">
        <v>0</v>
      </c>
      <c r="R34" s="369">
        <v>0</v>
      </c>
      <c r="S34" s="99">
        <f t="shared" si="2"/>
        <v>0</v>
      </c>
    </row>
    <row r="35" spans="1:19">
      <c r="A35" s="19"/>
      <c r="B35" s="34"/>
      <c r="C35" s="369"/>
      <c r="D35" s="115"/>
      <c r="E35" s="124">
        <f>SUM(P35:R35)</f>
        <v>0</v>
      </c>
      <c r="F35" s="369"/>
      <c r="G35" s="369"/>
      <c r="H35" s="369"/>
      <c r="I35" s="369"/>
      <c r="J35" s="369"/>
      <c r="K35" s="369"/>
      <c r="L35" s="369"/>
      <c r="M35" s="369"/>
      <c r="N35" s="369"/>
      <c r="O35" s="369"/>
      <c r="P35" s="117">
        <f t="shared" si="6"/>
        <v>0</v>
      </c>
      <c r="Q35" s="369">
        <v>0</v>
      </c>
      <c r="R35" s="369">
        <v>0</v>
      </c>
      <c r="S35" s="99">
        <f t="shared" si="2"/>
        <v>0</v>
      </c>
    </row>
    <row r="36" spans="1:19">
      <c r="A36" s="19"/>
      <c r="B36" s="34"/>
      <c r="C36" s="369"/>
      <c r="D36" s="115"/>
      <c r="E36" s="124">
        <f>SUM(P36:R36)</f>
        <v>0</v>
      </c>
      <c r="F36" s="369"/>
      <c r="G36" s="369"/>
      <c r="H36" s="369"/>
      <c r="I36" s="369"/>
      <c r="J36" s="369"/>
      <c r="K36" s="369"/>
      <c r="L36" s="369"/>
      <c r="M36" s="369"/>
      <c r="N36" s="369"/>
      <c r="O36" s="369"/>
      <c r="P36" s="117">
        <f t="shared" si="6"/>
        <v>0</v>
      </c>
      <c r="Q36" s="369">
        <v>0</v>
      </c>
      <c r="R36" s="369">
        <v>0</v>
      </c>
      <c r="S36" s="99">
        <f t="shared" si="2"/>
        <v>0</v>
      </c>
    </row>
    <row r="37" spans="1:19">
      <c r="A37" s="19"/>
      <c r="B37" s="34"/>
      <c r="C37" s="369"/>
      <c r="D37" s="115"/>
      <c r="E37" s="124">
        <f t="shared" si="5"/>
        <v>0</v>
      </c>
      <c r="F37" s="369"/>
      <c r="G37" s="369"/>
      <c r="H37" s="369"/>
      <c r="I37" s="369"/>
      <c r="J37" s="369"/>
      <c r="K37" s="369"/>
      <c r="L37" s="369"/>
      <c r="M37" s="369"/>
      <c r="N37" s="369"/>
      <c r="O37" s="369"/>
      <c r="P37" s="117">
        <f t="shared" si="6"/>
        <v>0</v>
      </c>
      <c r="Q37" s="369">
        <v>0</v>
      </c>
      <c r="R37" s="369">
        <v>0</v>
      </c>
      <c r="S37" s="99">
        <f t="shared" si="2"/>
        <v>0</v>
      </c>
    </row>
    <row r="38" spans="1:19">
      <c r="A38" s="19"/>
      <c r="B38" s="34"/>
      <c r="C38" s="369"/>
      <c r="D38" s="115"/>
      <c r="E38" s="124">
        <f t="shared" si="5"/>
        <v>0</v>
      </c>
      <c r="F38" s="369"/>
      <c r="G38" s="369"/>
      <c r="H38" s="369"/>
      <c r="I38" s="369"/>
      <c r="J38" s="369"/>
      <c r="K38" s="369"/>
      <c r="L38" s="369"/>
      <c r="M38" s="369"/>
      <c r="N38" s="369"/>
      <c r="O38" s="369"/>
      <c r="P38" s="117">
        <f t="shared" si="6"/>
        <v>0</v>
      </c>
      <c r="Q38" s="369">
        <v>0</v>
      </c>
      <c r="R38" s="369">
        <v>0</v>
      </c>
      <c r="S38" s="99">
        <f t="shared" si="2"/>
        <v>0</v>
      </c>
    </row>
    <row r="39" spans="1:19">
      <c r="A39" s="19"/>
      <c r="B39" s="34"/>
      <c r="C39" s="369"/>
      <c r="D39" s="115"/>
      <c r="E39" s="124">
        <f t="shared" si="5"/>
        <v>0</v>
      </c>
      <c r="F39" s="369"/>
      <c r="G39" s="369"/>
      <c r="H39" s="369"/>
      <c r="I39" s="369"/>
      <c r="J39" s="369"/>
      <c r="K39" s="369"/>
      <c r="L39" s="369"/>
      <c r="M39" s="369"/>
      <c r="N39" s="369"/>
      <c r="O39" s="369"/>
      <c r="P39" s="117">
        <f t="shared" si="6"/>
        <v>0</v>
      </c>
      <c r="Q39" s="369">
        <v>0</v>
      </c>
      <c r="R39" s="369">
        <v>0</v>
      </c>
      <c r="S39" s="99">
        <f t="shared" si="2"/>
        <v>0</v>
      </c>
    </row>
    <row r="40" spans="1:19">
      <c r="A40" s="19"/>
      <c r="B40" s="34"/>
      <c r="C40" s="369"/>
      <c r="D40" s="115"/>
      <c r="E40" s="124">
        <f>SUM(P40:R40)</f>
        <v>0</v>
      </c>
      <c r="F40" s="369"/>
      <c r="G40" s="369"/>
      <c r="H40" s="369"/>
      <c r="I40" s="369"/>
      <c r="J40" s="369"/>
      <c r="K40" s="369"/>
      <c r="L40" s="369"/>
      <c r="M40" s="369"/>
      <c r="N40" s="369"/>
      <c r="O40" s="369"/>
      <c r="P40" s="117">
        <f t="shared" si="6"/>
        <v>0</v>
      </c>
      <c r="Q40" s="369">
        <v>0</v>
      </c>
      <c r="R40" s="369">
        <v>0</v>
      </c>
      <c r="S40" s="99">
        <f t="shared" si="2"/>
        <v>0</v>
      </c>
    </row>
    <row r="41" spans="1:19">
      <c r="A41" s="19"/>
      <c r="B41" s="34"/>
      <c r="C41" s="369"/>
      <c r="D41" s="115"/>
      <c r="E41" s="124"/>
      <c r="F41" s="369"/>
      <c r="G41" s="369"/>
      <c r="H41" s="369"/>
      <c r="I41" s="369"/>
      <c r="J41" s="369"/>
      <c r="K41" s="369"/>
      <c r="L41" s="369"/>
      <c r="M41" s="369"/>
      <c r="N41" s="369"/>
      <c r="O41" s="369"/>
      <c r="P41" s="117">
        <f t="shared" si="6"/>
        <v>0</v>
      </c>
      <c r="Q41" s="369"/>
      <c r="R41" s="369"/>
      <c r="S41" s="99">
        <f t="shared" si="2"/>
        <v>0</v>
      </c>
    </row>
    <row r="42" spans="1:19">
      <c r="A42" s="19"/>
      <c r="B42" s="34"/>
      <c r="C42" s="369"/>
      <c r="D42" s="115"/>
      <c r="E42" s="124">
        <f t="shared" si="5"/>
        <v>0</v>
      </c>
      <c r="F42" s="369"/>
      <c r="G42" s="369"/>
      <c r="H42" s="369"/>
      <c r="I42" s="369"/>
      <c r="J42" s="369"/>
      <c r="K42" s="369"/>
      <c r="L42" s="369"/>
      <c r="M42" s="369"/>
      <c r="N42" s="369"/>
      <c r="O42" s="369"/>
      <c r="P42" s="117">
        <f t="shared" si="6"/>
        <v>0</v>
      </c>
      <c r="Q42" s="369">
        <v>0</v>
      </c>
      <c r="R42" s="369">
        <v>0</v>
      </c>
      <c r="S42" s="99">
        <f t="shared" si="2"/>
        <v>0</v>
      </c>
    </row>
    <row r="43" spans="1:19">
      <c r="A43" s="19"/>
      <c r="B43" s="34"/>
      <c r="C43" s="369"/>
      <c r="D43" s="115"/>
      <c r="E43" s="124">
        <f t="shared" si="5"/>
        <v>0</v>
      </c>
      <c r="F43" s="369"/>
      <c r="G43" s="369"/>
      <c r="H43" s="369"/>
      <c r="I43" s="369"/>
      <c r="J43" s="369"/>
      <c r="K43" s="369"/>
      <c r="L43" s="369"/>
      <c r="M43" s="369"/>
      <c r="N43" s="369"/>
      <c r="O43" s="369"/>
      <c r="P43" s="117">
        <f t="shared" si="6"/>
        <v>0</v>
      </c>
      <c r="Q43" s="369">
        <v>0</v>
      </c>
      <c r="R43" s="369">
        <v>0</v>
      </c>
      <c r="S43" s="99">
        <f t="shared" si="2"/>
        <v>0</v>
      </c>
    </row>
    <row r="44" spans="1:19" s="41" customFormat="1">
      <c r="A44" s="40"/>
      <c r="B44" s="34"/>
      <c r="D44" s="125" t="s">
        <v>37</v>
      </c>
      <c r="E44" s="126" t="s">
        <v>37</v>
      </c>
      <c r="F44" s="127" t="s">
        <v>37</v>
      </c>
      <c r="G44" s="127" t="s">
        <v>37</v>
      </c>
      <c r="H44" s="127" t="s">
        <v>37</v>
      </c>
      <c r="I44" s="127" t="s">
        <v>37</v>
      </c>
      <c r="J44" s="127" t="s">
        <v>37</v>
      </c>
      <c r="K44" s="127" t="s">
        <v>37</v>
      </c>
      <c r="L44" s="127" t="s">
        <v>37</v>
      </c>
      <c r="M44" s="127" t="s">
        <v>37</v>
      </c>
      <c r="N44" s="127" t="s">
        <v>37</v>
      </c>
      <c r="O44" s="127" t="s">
        <v>37</v>
      </c>
      <c r="P44" s="117">
        <f t="shared" si="6"/>
        <v>0</v>
      </c>
      <c r="Q44" s="129" t="s">
        <v>37</v>
      </c>
      <c r="R44" s="130" t="s">
        <v>37</v>
      </c>
      <c r="S44" s="99"/>
    </row>
    <row r="45" spans="1:19" s="38" customFormat="1">
      <c r="A45" s="39"/>
      <c r="B45" s="131"/>
      <c r="C45" s="132" t="str">
        <f>B29</f>
        <v>Individual Contributions</v>
      </c>
      <c r="D45" s="122">
        <f t="shared" ref="D45:R45" si="7">SUM(D29:D44)</f>
        <v>0</v>
      </c>
      <c r="E45" s="121">
        <f t="shared" si="7"/>
        <v>325000</v>
      </c>
      <c r="F45" s="38">
        <f t="shared" si="7"/>
        <v>75000</v>
      </c>
      <c r="G45" s="38">
        <f t="shared" si="7"/>
        <v>25000</v>
      </c>
      <c r="H45" s="38">
        <f t="shared" si="7"/>
        <v>0</v>
      </c>
      <c r="I45" s="38">
        <f t="shared" si="7"/>
        <v>0</v>
      </c>
      <c r="J45" s="38">
        <f t="shared" si="7"/>
        <v>0</v>
      </c>
      <c r="K45" s="38">
        <f t="shared" si="7"/>
        <v>0</v>
      </c>
      <c r="L45" s="38">
        <f t="shared" si="7"/>
        <v>0</v>
      </c>
      <c r="M45" s="38">
        <f>SUM(M29:M44)</f>
        <v>0</v>
      </c>
      <c r="N45" s="38">
        <f>SUM(N29:N44)</f>
        <v>0</v>
      </c>
      <c r="O45" s="38">
        <f>SUM(O29:O44)</f>
        <v>0</v>
      </c>
      <c r="P45" s="117">
        <f t="shared" si="6"/>
        <v>100000</v>
      </c>
      <c r="Q45" s="122">
        <f t="shared" si="7"/>
        <v>225000</v>
      </c>
      <c r="R45" s="123">
        <f t="shared" si="7"/>
        <v>0</v>
      </c>
      <c r="S45" s="99">
        <f t="shared" si="2"/>
        <v>0</v>
      </c>
    </row>
    <row r="46" spans="1:19">
      <c r="B46" s="34"/>
      <c r="E46" s="121"/>
      <c r="P46" s="133"/>
      <c r="Q46" s="115"/>
      <c r="R46" s="118"/>
      <c r="S46" s="99"/>
    </row>
    <row r="47" spans="1:19">
      <c r="A47" s="119"/>
      <c r="B47" s="120" t="str">
        <f>'1 Names'!B10</f>
        <v>Earned Income</v>
      </c>
      <c r="C47" s="19"/>
      <c r="D47" s="115"/>
      <c r="E47" s="121"/>
      <c r="P47" s="117"/>
      <c r="Q47" s="122"/>
      <c r="R47" s="123"/>
      <c r="S47" s="99"/>
    </row>
    <row r="48" spans="1:19">
      <c r="A48" s="19"/>
      <c r="B48" s="34"/>
      <c r="C48" s="369"/>
      <c r="D48" s="115"/>
      <c r="E48" s="124">
        <f t="shared" ref="E48:E53" si="8">SUM(P48:R48)</f>
        <v>0</v>
      </c>
      <c r="F48" s="369"/>
      <c r="G48" s="369"/>
      <c r="H48" s="369"/>
      <c r="I48" s="369"/>
      <c r="J48" s="369"/>
      <c r="K48" s="369"/>
      <c r="L48" s="369"/>
      <c r="M48" s="369"/>
      <c r="N48" s="369"/>
      <c r="O48" s="369"/>
      <c r="P48" s="117">
        <f>SUM(F48:O48)</f>
        <v>0</v>
      </c>
      <c r="Q48" s="369">
        <v>0</v>
      </c>
      <c r="R48" s="369">
        <v>0</v>
      </c>
      <c r="S48" s="99">
        <f t="shared" si="2"/>
        <v>0</v>
      </c>
    </row>
    <row r="49" spans="1:19">
      <c r="A49" s="19"/>
      <c r="B49" s="34"/>
      <c r="C49" s="369"/>
      <c r="D49" s="115"/>
      <c r="E49" s="124">
        <f t="shared" si="8"/>
        <v>0</v>
      </c>
      <c r="F49" s="369"/>
      <c r="G49" s="369"/>
      <c r="H49" s="369"/>
      <c r="I49" s="369"/>
      <c r="J49" s="369"/>
      <c r="K49" s="369"/>
      <c r="L49" s="369"/>
      <c r="M49" s="369"/>
      <c r="N49" s="369"/>
      <c r="O49" s="369"/>
      <c r="P49" s="117">
        <f t="shared" ref="P49:P56" si="9">SUM(F49:O49)</f>
        <v>0</v>
      </c>
      <c r="Q49" s="369">
        <v>0</v>
      </c>
      <c r="R49" s="369">
        <v>0</v>
      </c>
      <c r="S49" s="99">
        <f t="shared" si="2"/>
        <v>0</v>
      </c>
    </row>
    <row r="50" spans="1:19">
      <c r="A50" s="19"/>
      <c r="B50" s="34"/>
      <c r="C50" s="369"/>
      <c r="D50" s="115"/>
      <c r="E50" s="124">
        <f t="shared" si="8"/>
        <v>0</v>
      </c>
      <c r="F50" s="369"/>
      <c r="G50" s="369"/>
      <c r="H50" s="369"/>
      <c r="I50" s="369"/>
      <c r="J50" s="369"/>
      <c r="K50" s="369"/>
      <c r="L50" s="369"/>
      <c r="M50" s="369"/>
      <c r="N50" s="369"/>
      <c r="O50" s="369"/>
      <c r="P50" s="117">
        <f t="shared" si="9"/>
        <v>0</v>
      </c>
      <c r="Q50" s="369">
        <v>0</v>
      </c>
      <c r="R50" s="369">
        <v>0</v>
      </c>
      <c r="S50" s="99">
        <f t="shared" si="2"/>
        <v>0</v>
      </c>
    </row>
    <row r="51" spans="1:19">
      <c r="A51" s="19"/>
      <c r="B51" s="34"/>
      <c r="C51" s="369"/>
      <c r="D51" s="115"/>
      <c r="E51" s="124">
        <f t="shared" si="8"/>
        <v>0</v>
      </c>
      <c r="F51" s="369"/>
      <c r="G51" s="369"/>
      <c r="H51" s="369"/>
      <c r="I51" s="369"/>
      <c r="J51" s="369"/>
      <c r="K51" s="369"/>
      <c r="L51" s="369"/>
      <c r="M51" s="369"/>
      <c r="N51" s="369"/>
      <c r="O51" s="369"/>
      <c r="P51" s="117">
        <f t="shared" si="9"/>
        <v>0</v>
      </c>
      <c r="Q51" s="369">
        <v>0</v>
      </c>
      <c r="R51" s="369">
        <v>0</v>
      </c>
      <c r="S51" s="99">
        <f t="shared" si="2"/>
        <v>0</v>
      </c>
    </row>
    <row r="52" spans="1:19">
      <c r="A52" s="19"/>
      <c r="B52" s="34"/>
      <c r="C52" s="369"/>
      <c r="D52" s="115"/>
      <c r="E52" s="124">
        <f t="shared" si="8"/>
        <v>0</v>
      </c>
      <c r="F52" s="369"/>
      <c r="G52" s="369"/>
      <c r="H52" s="369"/>
      <c r="I52" s="369"/>
      <c r="J52" s="369"/>
      <c r="K52" s="369"/>
      <c r="L52" s="369"/>
      <c r="M52" s="369"/>
      <c r="N52" s="369"/>
      <c r="O52" s="369"/>
      <c r="P52" s="117">
        <f t="shared" si="9"/>
        <v>0</v>
      </c>
      <c r="Q52" s="369">
        <v>0</v>
      </c>
      <c r="R52" s="369">
        <v>0</v>
      </c>
      <c r="S52" s="99">
        <f t="shared" si="2"/>
        <v>0</v>
      </c>
    </row>
    <row r="53" spans="1:19">
      <c r="A53" s="19"/>
      <c r="B53" s="34"/>
      <c r="C53" s="369"/>
      <c r="D53" s="115"/>
      <c r="E53" s="124">
        <f t="shared" si="8"/>
        <v>0</v>
      </c>
      <c r="F53" s="369"/>
      <c r="G53" s="369"/>
      <c r="H53" s="369"/>
      <c r="I53" s="369"/>
      <c r="J53" s="369"/>
      <c r="K53" s="369"/>
      <c r="L53" s="369"/>
      <c r="M53" s="369"/>
      <c r="N53" s="369"/>
      <c r="O53" s="369"/>
      <c r="P53" s="117">
        <f t="shared" si="9"/>
        <v>0</v>
      </c>
      <c r="Q53" s="369">
        <v>0</v>
      </c>
      <c r="R53" s="369">
        <v>0</v>
      </c>
      <c r="S53" s="99">
        <f t="shared" si="2"/>
        <v>0</v>
      </c>
    </row>
    <row r="54" spans="1:19">
      <c r="A54" s="19"/>
      <c r="B54" s="34"/>
      <c r="C54" s="369"/>
      <c r="D54" s="115"/>
      <c r="E54" s="124"/>
      <c r="F54" s="369"/>
      <c r="G54" s="369"/>
      <c r="H54" s="369"/>
      <c r="I54" s="369"/>
      <c r="J54" s="369"/>
      <c r="K54" s="369"/>
      <c r="L54" s="369"/>
      <c r="M54" s="369"/>
      <c r="N54" s="369"/>
      <c r="O54" s="369"/>
      <c r="P54" s="117">
        <f t="shared" si="9"/>
        <v>0</v>
      </c>
      <c r="Q54" s="369"/>
      <c r="R54" s="369"/>
      <c r="S54" s="99">
        <f t="shared" si="2"/>
        <v>0</v>
      </c>
    </row>
    <row r="55" spans="1:19" s="41" customFormat="1">
      <c r="A55" s="40"/>
      <c r="B55" s="34"/>
      <c r="D55" s="125" t="s">
        <v>37</v>
      </c>
      <c r="E55" s="126" t="s">
        <v>37</v>
      </c>
      <c r="F55" s="127" t="s">
        <v>37</v>
      </c>
      <c r="G55" s="127" t="s">
        <v>37</v>
      </c>
      <c r="H55" s="127" t="s">
        <v>37</v>
      </c>
      <c r="I55" s="127" t="s">
        <v>37</v>
      </c>
      <c r="J55" s="127" t="s">
        <v>37</v>
      </c>
      <c r="K55" s="127" t="s">
        <v>37</v>
      </c>
      <c r="L55" s="127" t="s">
        <v>37</v>
      </c>
      <c r="M55" s="127" t="s">
        <v>37</v>
      </c>
      <c r="N55" s="127" t="s">
        <v>37</v>
      </c>
      <c r="O55" s="127" t="s">
        <v>37</v>
      </c>
      <c r="P55" s="117">
        <f t="shared" si="9"/>
        <v>0</v>
      </c>
      <c r="Q55" s="129" t="s">
        <v>37</v>
      </c>
      <c r="R55" s="130" t="s">
        <v>37</v>
      </c>
      <c r="S55" s="99"/>
    </row>
    <row r="56" spans="1:19" s="38" customFormat="1">
      <c r="A56" s="39"/>
      <c r="B56" s="131"/>
      <c r="C56" s="132" t="str">
        <f>B47</f>
        <v>Earned Income</v>
      </c>
      <c r="D56" s="122">
        <f t="shared" ref="D56:R56" si="10">SUM(D47:D55)</f>
        <v>0</v>
      </c>
      <c r="E56" s="121">
        <f t="shared" si="10"/>
        <v>0</v>
      </c>
      <c r="F56" s="38">
        <f t="shared" si="10"/>
        <v>0</v>
      </c>
      <c r="G56" s="38">
        <f t="shared" si="10"/>
        <v>0</v>
      </c>
      <c r="H56" s="38">
        <f t="shared" si="10"/>
        <v>0</v>
      </c>
      <c r="I56" s="38">
        <f t="shared" si="10"/>
        <v>0</v>
      </c>
      <c r="J56" s="38">
        <f t="shared" si="10"/>
        <v>0</v>
      </c>
      <c r="K56" s="38">
        <f t="shared" si="10"/>
        <v>0</v>
      </c>
      <c r="L56" s="38">
        <f t="shared" si="10"/>
        <v>0</v>
      </c>
      <c r="M56" s="38">
        <f>SUM(M47:M55)</f>
        <v>0</v>
      </c>
      <c r="N56" s="38">
        <f>SUM(N47:N55)</f>
        <v>0</v>
      </c>
      <c r="O56" s="38">
        <f>SUM(O47:O55)</f>
        <v>0</v>
      </c>
      <c r="P56" s="117">
        <f t="shared" si="9"/>
        <v>0</v>
      </c>
      <c r="Q56" s="122">
        <f t="shared" si="10"/>
        <v>0</v>
      </c>
      <c r="R56" s="123">
        <f t="shared" si="10"/>
        <v>0</v>
      </c>
      <c r="S56" s="99">
        <f t="shared" si="2"/>
        <v>0</v>
      </c>
    </row>
    <row r="57" spans="1:19">
      <c r="B57" s="34"/>
      <c r="E57" s="121"/>
      <c r="P57" s="133"/>
      <c r="Q57" s="115"/>
      <c r="R57" s="118"/>
      <c r="S57" s="99"/>
    </row>
    <row r="58" spans="1:19">
      <c r="A58" s="119"/>
      <c r="B58" s="120" t="str">
        <f>'1 Names'!B11</f>
        <v>Other Income</v>
      </c>
      <c r="C58" s="19"/>
      <c r="D58" s="115"/>
      <c r="E58" s="121"/>
      <c r="P58" s="117"/>
      <c r="Q58" s="122"/>
      <c r="R58" s="123"/>
      <c r="S58" s="99"/>
    </row>
    <row r="59" spans="1:19">
      <c r="A59" s="19"/>
      <c r="B59" s="34"/>
      <c r="C59" s="369"/>
      <c r="D59" s="115"/>
      <c r="E59" s="124">
        <f t="shared" ref="E59:E65" si="11">SUM(P59:R59)</f>
        <v>0</v>
      </c>
      <c r="F59" s="369"/>
      <c r="G59" s="369"/>
      <c r="H59" s="369"/>
      <c r="I59" s="369"/>
      <c r="J59" s="369"/>
      <c r="K59" s="369"/>
      <c r="L59" s="369"/>
      <c r="M59" s="369"/>
      <c r="N59" s="369"/>
      <c r="O59" s="369"/>
      <c r="P59" s="117">
        <f>SUM(F59:O59)</f>
        <v>0</v>
      </c>
      <c r="Q59" s="369">
        <v>0</v>
      </c>
      <c r="R59" s="369">
        <v>0</v>
      </c>
      <c r="S59" s="99">
        <f t="shared" si="2"/>
        <v>0</v>
      </c>
    </row>
    <row r="60" spans="1:19">
      <c r="A60" s="19"/>
      <c r="B60" s="34"/>
      <c r="C60" s="369"/>
      <c r="D60" s="115"/>
      <c r="E60" s="124">
        <f t="shared" si="11"/>
        <v>0</v>
      </c>
      <c r="F60" s="369"/>
      <c r="G60" s="369"/>
      <c r="H60" s="369"/>
      <c r="I60" s="369"/>
      <c r="J60" s="369"/>
      <c r="K60" s="369"/>
      <c r="L60" s="369"/>
      <c r="M60" s="369"/>
      <c r="N60" s="369"/>
      <c r="O60" s="369"/>
      <c r="P60" s="117">
        <f t="shared" ref="P60:P67" si="12">SUM(F60:O60)</f>
        <v>0</v>
      </c>
      <c r="Q60" s="369">
        <v>0</v>
      </c>
      <c r="R60" s="369">
        <v>0</v>
      </c>
      <c r="S60" s="99">
        <f t="shared" si="2"/>
        <v>0</v>
      </c>
    </row>
    <row r="61" spans="1:19">
      <c r="A61" s="19"/>
      <c r="B61" s="34"/>
      <c r="C61" s="369"/>
      <c r="D61" s="115"/>
      <c r="E61" s="124">
        <f t="shared" si="11"/>
        <v>0</v>
      </c>
      <c r="F61" s="369"/>
      <c r="G61" s="369"/>
      <c r="H61" s="369"/>
      <c r="I61" s="369"/>
      <c r="J61" s="369"/>
      <c r="K61" s="369"/>
      <c r="L61" s="369"/>
      <c r="M61" s="369"/>
      <c r="N61" s="369"/>
      <c r="O61" s="369"/>
      <c r="P61" s="117">
        <f t="shared" si="12"/>
        <v>0</v>
      </c>
      <c r="Q61" s="369">
        <v>0</v>
      </c>
      <c r="R61" s="369">
        <v>0</v>
      </c>
      <c r="S61" s="99">
        <f t="shared" si="2"/>
        <v>0</v>
      </c>
    </row>
    <row r="62" spans="1:19">
      <c r="A62" s="19"/>
      <c r="B62" s="34"/>
      <c r="C62" s="369"/>
      <c r="D62" s="115"/>
      <c r="E62" s="124">
        <f t="shared" si="11"/>
        <v>0</v>
      </c>
      <c r="F62" s="369"/>
      <c r="G62" s="369"/>
      <c r="H62" s="369"/>
      <c r="I62" s="369"/>
      <c r="J62" s="369"/>
      <c r="K62" s="369"/>
      <c r="L62" s="369"/>
      <c r="M62" s="369"/>
      <c r="N62" s="369"/>
      <c r="O62" s="369"/>
      <c r="P62" s="117">
        <f t="shared" si="12"/>
        <v>0</v>
      </c>
      <c r="Q62" s="369">
        <v>0</v>
      </c>
      <c r="R62" s="369">
        <v>0</v>
      </c>
      <c r="S62" s="99">
        <f t="shared" si="2"/>
        <v>0</v>
      </c>
    </row>
    <row r="63" spans="1:19">
      <c r="A63" s="19"/>
      <c r="B63" s="34"/>
      <c r="C63" s="369"/>
      <c r="D63" s="115"/>
      <c r="E63" s="124">
        <f t="shared" si="11"/>
        <v>0</v>
      </c>
      <c r="F63" s="369"/>
      <c r="G63" s="369"/>
      <c r="H63" s="369"/>
      <c r="I63" s="369"/>
      <c r="J63" s="369"/>
      <c r="K63" s="369"/>
      <c r="L63" s="369"/>
      <c r="M63" s="369"/>
      <c r="N63" s="369"/>
      <c r="O63" s="369"/>
      <c r="P63" s="117">
        <f t="shared" si="12"/>
        <v>0</v>
      </c>
      <c r="Q63" s="369">
        <v>0</v>
      </c>
      <c r="R63" s="369">
        <v>0</v>
      </c>
      <c r="S63" s="99">
        <f t="shared" si="2"/>
        <v>0</v>
      </c>
    </row>
    <row r="64" spans="1:19">
      <c r="A64" s="19"/>
      <c r="B64" s="34"/>
      <c r="C64" s="369"/>
      <c r="D64" s="115"/>
      <c r="E64" s="124">
        <f t="shared" si="11"/>
        <v>0</v>
      </c>
      <c r="F64" s="369"/>
      <c r="G64" s="369"/>
      <c r="H64" s="369"/>
      <c r="I64" s="369"/>
      <c r="J64" s="369"/>
      <c r="K64" s="369"/>
      <c r="L64" s="369"/>
      <c r="M64" s="369"/>
      <c r="N64" s="369"/>
      <c r="O64" s="369"/>
      <c r="P64" s="117">
        <f t="shared" si="12"/>
        <v>0</v>
      </c>
      <c r="Q64" s="369">
        <v>0</v>
      </c>
      <c r="R64" s="369">
        <v>0</v>
      </c>
      <c r="S64" s="99">
        <f t="shared" si="2"/>
        <v>0</v>
      </c>
    </row>
    <row r="65" spans="1:19">
      <c r="A65" s="19"/>
      <c r="B65" s="34"/>
      <c r="C65" s="369"/>
      <c r="D65" s="115"/>
      <c r="E65" s="124">
        <f t="shared" si="11"/>
        <v>0</v>
      </c>
      <c r="F65" s="369"/>
      <c r="G65" s="369"/>
      <c r="H65" s="369"/>
      <c r="I65" s="369"/>
      <c r="J65" s="369"/>
      <c r="K65" s="369"/>
      <c r="L65" s="369"/>
      <c r="M65" s="369"/>
      <c r="N65" s="369"/>
      <c r="O65" s="369"/>
      <c r="P65" s="117">
        <f t="shared" si="12"/>
        <v>0</v>
      </c>
      <c r="Q65" s="369">
        <v>0</v>
      </c>
      <c r="R65" s="369">
        <v>0</v>
      </c>
      <c r="S65" s="99">
        <f t="shared" si="2"/>
        <v>0</v>
      </c>
    </row>
    <row r="66" spans="1:19" s="41" customFormat="1">
      <c r="A66" s="40"/>
      <c r="B66" s="34"/>
      <c r="D66" s="125" t="s">
        <v>37</v>
      </c>
      <c r="E66" s="126" t="s">
        <v>37</v>
      </c>
      <c r="F66" s="127" t="s">
        <v>37</v>
      </c>
      <c r="G66" s="127" t="s">
        <v>37</v>
      </c>
      <c r="H66" s="127" t="s">
        <v>37</v>
      </c>
      <c r="I66" s="127" t="s">
        <v>37</v>
      </c>
      <c r="J66" s="127" t="s">
        <v>37</v>
      </c>
      <c r="K66" s="127" t="s">
        <v>37</v>
      </c>
      <c r="L66" s="127" t="s">
        <v>37</v>
      </c>
      <c r="M66" s="127" t="s">
        <v>37</v>
      </c>
      <c r="N66" s="127" t="s">
        <v>37</v>
      </c>
      <c r="O66" s="127" t="s">
        <v>37</v>
      </c>
      <c r="P66" s="117">
        <f t="shared" si="12"/>
        <v>0</v>
      </c>
      <c r="Q66" s="129" t="s">
        <v>37</v>
      </c>
      <c r="R66" s="130" t="s">
        <v>37</v>
      </c>
      <c r="S66" s="99"/>
    </row>
    <row r="67" spans="1:19" s="38" customFormat="1">
      <c r="A67" s="39"/>
      <c r="B67" s="131"/>
      <c r="C67" s="132" t="str">
        <f>B58</f>
        <v>Other Income</v>
      </c>
      <c r="D67" s="122">
        <f t="shared" ref="D67:R67" si="13">SUM(D58:D66)</f>
        <v>0</v>
      </c>
      <c r="E67" s="121">
        <f t="shared" si="13"/>
        <v>0</v>
      </c>
      <c r="F67" s="38">
        <f>SUM(F58:F66)</f>
        <v>0</v>
      </c>
      <c r="G67" s="38">
        <f>SUM(G58:G66)</f>
        <v>0</v>
      </c>
      <c r="H67" s="38">
        <f t="shared" si="13"/>
        <v>0</v>
      </c>
      <c r="I67" s="38">
        <f t="shared" si="13"/>
        <v>0</v>
      </c>
      <c r="J67" s="38">
        <f t="shared" si="13"/>
        <v>0</v>
      </c>
      <c r="K67" s="38">
        <f t="shared" si="13"/>
        <v>0</v>
      </c>
      <c r="L67" s="38">
        <f t="shared" si="13"/>
        <v>0</v>
      </c>
      <c r="M67" s="38">
        <f>SUM(M58:M66)</f>
        <v>0</v>
      </c>
      <c r="N67" s="38">
        <f>SUM(N58:N66)</f>
        <v>0</v>
      </c>
      <c r="O67" s="38">
        <f>SUM(O58:O66)</f>
        <v>0</v>
      </c>
      <c r="P67" s="117">
        <f t="shared" si="12"/>
        <v>0</v>
      </c>
      <c r="Q67" s="122">
        <f t="shared" si="13"/>
        <v>0</v>
      </c>
      <c r="R67" s="123">
        <f t="shared" si="13"/>
        <v>0</v>
      </c>
      <c r="S67" s="99">
        <f t="shared" si="2"/>
        <v>0</v>
      </c>
    </row>
    <row r="68" spans="1:19">
      <c r="B68" s="34"/>
      <c r="E68" s="121"/>
      <c r="P68" s="133"/>
      <c r="Q68" s="115"/>
      <c r="R68" s="118"/>
      <c r="S68" s="99"/>
    </row>
    <row r="69" spans="1:19">
      <c r="A69" s="119"/>
      <c r="B69" s="120" t="str">
        <f>'1 Names'!B12</f>
        <v>Interest</v>
      </c>
      <c r="C69" s="19"/>
      <c r="D69" s="115"/>
      <c r="E69" s="121"/>
      <c r="P69" s="117"/>
      <c r="Q69" s="122"/>
      <c r="R69" s="123"/>
      <c r="S69" s="99"/>
    </row>
    <row r="70" spans="1:19">
      <c r="A70" s="19"/>
      <c r="B70" s="34"/>
      <c r="C70" s="369"/>
      <c r="D70" s="115"/>
      <c r="E70" s="124">
        <f t="shared" ref="E70:E76" si="14">SUM(P70:R70)</f>
        <v>0</v>
      </c>
      <c r="F70" s="369">
        <v>0</v>
      </c>
      <c r="G70" s="369">
        <v>0</v>
      </c>
      <c r="H70" s="369">
        <v>0</v>
      </c>
      <c r="I70" s="369">
        <v>0</v>
      </c>
      <c r="J70" s="369">
        <v>0</v>
      </c>
      <c r="K70" s="369">
        <v>0</v>
      </c>
      <c r="L70" s="369">
        <v>0</v>
      </c>
      <c r="M70" s="369">
        <v>0</v>
      </c>
      <c r="N70" s="369">
        <v>0</v>
      </c>
      <c r="O70" s="369">
        <v>0</v>
      </c>
      <c r="P70" s="117">
        <f>SUM(F70:O70)</f>
        <v>0</v>
      </c>
      <c r="Q70" s="369">
        <v>0</v>
      </c>
      <c r="R70" s="369">
        <v>0</v>
      </c>
      <c r="S70" s="99">
        <f t="shared" si="2"/>
        <v>0</v>
      </c>
    </row>
    <row r="71" spans="1:19">
      <c r="A71" s="19"/>
      <c r="B71" s="34"/>
      <c r="C71" s="369"/>
      <c r="D71" s="115"/>
      <c r="E71" s="124">
        <f t="shared" si="14"/>
        <v>0</v>
      </c>
      <c r="F71" s="369">
        <v>0</v>
      </c>
      <c r="G71" s="369">
        <v>0</v>
      </c>
      <c r="H71" s="369">
        <v>0</v>
      </c>
      <c r="I71" s="369">
        <v>0</v>
      </c>
      <c r="J71" s="369">
        <v>0</v>
      </c>
      <c r="K71" s="369">
        <v>0</v>
      </c>
      <c r="L71" s="369">
        <v>0</v>
      </c>
      <c r="M71" s="369">
        <v>0</v>
      </c>
      <c r="N71" s="369">
        <v>0</v>
      </c>
      <c r="O71" s="369">
        <v>0</v>
      </c>
      <c r="P71" s="117">
        <f t="shared" ref="P71:P125" si="15">SUM(F71:O71)</f>
        <v>0</v>
      </c>
      <c r="Q71" s="369">
        <v>0</v>
      </c>
      <c r="R71" s="369">
        <v>0</v>
      </c>
      <c r="S71" s="99">
        <f t="shared" si="2"/>
        <v>0</v>
      </c>
    </row>
    <row r="72" spans="1:19">
      <c r="A72" s="19"/>
      <c r="B72" s="34"/>
      <c r="C72" s="369"/>
      <c r="D72" s="115"/>
      <c r="E72" s="124">
        <f t="shared" si="14"/>
        <v>0</v>
      </c>
      <c r="F72" s="369">
        <v>0</v>
      </c>
      <c r="G72" s="369">
        <v>0</v>
      </c>
      <c r="H72" s="369">
        <v>0</v>
      </c>
      <c r="I72" s="369">
        <v>0</v>
      </c>
      <c r="J72" s="369">
        <v>0</v>
      </c>
      <c r="K72" s="369">
        <v>0</v>
      </c>
      <c r="L72" s="369">
        <v>0</v>
      </c>
      <c r="M72" s="369">
        <v>0</v>
      </c>
      <c r="N72" s="369">
        <v>0</v>
      </c>
      <c r="O72" s="369">
        <v>0</v>
      </c>
      <c r="P72" s="117">
        <f t="shared" si="15"/>
        <v>0</v>
      </c>
      <c r="Q72" s="369">
        <v>0</v>
      </c>
      <c r="R72" s="369">
        <v>0</v>
      </c>
      <c r="S72" s="99">
        <f t="shared" si="2"/>
        <v>0</v>
      </c>
    </row>
    <row r="73" spans="1:19">
      <c r="A73" s="19"/>
      <c r="B73" s="34"/>
      <c r="C73" s="369"/>
      <c r="D73" s="115"/>
      <c r="E73" s="124">
        <f t="shared" si="14"/>
        <v>0</v>
      </c>
      <c r="F73" s="369">
        <v>0</v>
      </c>
      <c r="G73" s="369">
        <v>0</v>
      </c>
      <c r="H73" s="369">
        <v>0</v>
      </c>
      <c r="I73" s="369">
        <v>0</v>
      </c>
      <c r="J73" s="369">
        <v>0</v>
      </c>
      <c r="K73" s="369">
        <v>0</v>
      </c>
      <c r="L73" s="369">
        <v>0</v>
      </c>
      <c r="M73" s="369">
        <v>0</v>
      </c>
      <c r="N73" s="369">
        <v>0</v>
      </c>
      <c r="O73" s="369">
        <v>0</v>
      </c>
      <c r="P73" s="117">
        <f t="shared" si="15"/>
        <v>0</v>
      </c>
      <c r="Q73" s="369">
        <v>0</v>
      </c>
      <c r="R73" s="369">
        <v>0</v>
      </c>
      <c r="S73" s="99">
        <f t="shared" si="2"/>
        <v>0</v>
      </c>
    </row>
    <row r="74" spans="1:19">
      <c r="A74" s="19"/>
      <c r="B74" s="34"/>
      <c r="C74" s="369"/>
      <c r="D74" s="115"/>
      <c r="E74" s="124">
        <f t="shared" si="14"/>
        <v>0</v>
      </c>
      <c r="F74" s="369">
        <v>0</v>
      </c>
      <c r="G74" s="369">
        <v>0</v>
      </c>
      <c r="H74" s="369">
        <v>0</v>
      </c>
      <c r="I74" s="369">
        <v>0</v>
      </c>
      <c r="J74" s="369">
        <v>0</v>
      </c>
      <c r="K74" s="369">
        <v>0</v>
      </c>
      <c r="L74" s="369">
        <v>0</v>
      </c>
      <c r="M74" s="369">
        <v>0</v>
      </c>
      <c r="N74" s="369">
        <v>0</v>
      </c>
      <c r="O74" s="369">
        <v>0</v>
      </c>
      <c r="P74" s="117">
        <f t="shared" si="15"/>
        <v>0</v>
      </c>
      <c r="Q74" s="369">
        <v>0</v>
      </c>
      <c r="R74" s="369">
        <v>0</v>
      </c>
      <c r="S74" s="99">
        <f t="shared" si="2"/>
        <v>0</v>
      </c>
    </row>
    <row r="75" spans="1:19" s="41" customFormat="1">
      <c r="A75" s="19"/>
      <c r="B75" s="34"/>
      <c r="C75" s="369"/>
      <c r="D75" s="115"/>
      <c r="E75" s="124">
        <f t="shared" si="14"/>
        <v>0</v>
      </c>
      <c r="F75" s="369">
        <v>0</v>
      </c>
      <c r="G75" s="369">
        <v>0</v>
      </c>
      <c r="H75" s="369">
        <v>0</v>
      </c>
      <c r="I75" s="369">
        <v>0</v>
      </c>
      <c r="J75" s="369">
        <v>0</v>
      </c>
      <c r="K75" s="369">
        <v>0</v>
      </c>
      <c r="L75" s="369">
        <v>0</v>
      </c>
      <c r="M75" s="369">
        <v>0</v>
      </c>
      <c r="N75" s="369">
        <v>0</v>
      </c>
      <c r="O75" s="369">
        <v>0</v>
      </c>
      <c r="P75" s="117">
        <f t="shared" si="15"/>
        <v>0</v>
      </c>
      <c r="Q75" s="369">
        <v>0</v>
      </c>
      <c r="R75" s="369">
        <v>0</v>
      </c>
      <c r="S75" s="99">
        <f t="shared" ref="S75:S125" si="16">E75-SUM(Q75:R75)-SUM(F75:O75)</f>
        <v>0</v>
      </c>
    </row>
    <row r="76" spans="1:19" s="38" customFormat="1">
      <c r="A76" s="19"/>
      <c r="B76" s="34"/>
      <c r="C76" s="369"/>
      <c r="D76" s="115"/>
      <c r="E76" s="124">
        <f t="shared" si="14"/>
        <v>0</v>
      </c>
      <c r="F76" s="369">
        <v>0</v>
      </c>
      <c r="G76" s="369">
        <v>0</v>
      </c>
      <c r="H76" s="369">
        <v>0</v>
      </c>
      <c r="I76" s="369">
        <v>0</v>
      </c>
      <c r="J76" s="369">
        <v>0</v>
      </c>
      <c r="K76" s="369">
        <v>0</v>
      </c>
      <c r="L76" s="369">
        <v>0</v>
      </c>
      <c r="M76" s="369">
        <v>0</v>
      </c>
      <c r="N76" s="369">
        <v>0</v>
      </c>
      <c r="O76" s="369">
        <v>0</v>
      </c>
      <c r="P76" s="117">
        <f t="shared" si="15"/>
        <v>0</v>
      </c>
      <c r="Q76" s="369">
        <v>0</v>
      </c>
      <c r="R76" s="369">
        <v>0</v>
      </c>
      <c r="S76" s="99">
        <f t="shared" si="16"/>
        <v>0</v>
      </c>
    </row>
    <row r="77" spans="1:19">
      <c r="A77" s="40"/>
      <c r="B77" s="34"/>
      <c r="C77" s="41"/>
      <c r="D77" s="125" t="s">
        <v>37</v>
      </c>
      <c r="E77" s="126" t="s">
        <v>37</v>
      </c>
      <c r="F77" s="127" t="s">
        <v>37</v>
      </c>
      <c r="G77" s="127" t="s">
        <v>37</v>
      </c>
      <c r="H77" s="127" t="s">
        <v>37</v>
      </c>
      <c r="I77" s="127" t="s">
        <v>37</v>
      </c>
      <c r="J77" s="127" t="s">
        <v>37</v>
      </c>
      <c r="K77" s="127" t="s">
        <v>37</v>
      </c>
      <c r="L77" s="127" t="s">
        <v>37</v>
      </c>
      <c r="M77" s="127" t="s">
        <v>37</v>
      </c>
      <c r="N77" s="127" t="s">
        <v>37</v>
      </c>
      <c r="O77" s="127" t="s">
        <v>37</v>
      </c>
      <c r="P77" s="117">
        <f t="shared" si="15"/>
        <v>0</v>
      </c>
      <c r="Q77" s="129" t="s">
        <v>37</v>
      </c>
      <c r="R77" s="130" t="s">
        <v>37</v>
      </c>
      <c r="S77" s="99"/>
    </row>
    <row r="78" spans="1:19">
      <c r="A78" s="39"/>
      <c r="B78" s="131"/>
      <c r="C78" s="132" t="str">
        <f>B69</f>
        <v>Interest</v>
      </c>
      <c r="D78" s="122">
        <f t="shared" ref="D78:R78" si="17">SUM(D69:D77)</f>
        <v>0</v>
      </c>
      <c r="E78" s="121">
        <f t="shared" si="17"/>
        <v>0</v>
      </c>
      <c r="F78" s="38">
        <f t="shared" si="17"/>
        <v>0</v>
      </c>
      <c r="G78" s="38">
        <f t="shared" si="17"/>
        <v>0</v>
      </c>
      <c r="H78" s="38">
        <f t="shared" si="17"/>
        <v>0</v>
      </c>
      <c r="I78" s="38">
        <f t="shared" si="17"/>
        <v>0</v>
      </c>
      <c r="J78" s="38">
        <f t="shared" si="17"/>
        <v>0</v>
      </c>
      <c r="K78" s="38">
        <f t="shared" si="17"/>
        <v>0</v>
      </c>
      <c r="L78" s="38">
        <f t="shared" si="17"/>
        <v>0</v>
      </c>
      <c r="M78" s="38">
        <f>SUM(M69:M77)</f>
        <v>0</v>
      </c>
      <c r="N78" s="38">
        <f>SUM(N69:N77)</f>
        <v>0</v>
      </c>
      <c r="O78" s="38">
        <f>SUM(O69:O77)</f>
        <v>0</v>
      </c>
      <c r="P78" s="117">
        <f t="shared" si="15"/>
        <v>0</v>
      </c>
      <c r="Q78" s="122">
        <f t="shared" si="17"/>
        <v>0</v>
      </c>
      <c r="R78" s="123">
        <f t="shared" si="17"/>
        <v>0</v>
      </c>
      <c r="S78" s="99">
        <f t="shared" si="16"/>
        <v>0</v>
      </c>
    </row>
    <row r="79" spans="1:19">
      <c r="A79" s="39"/>
      <c r="B79" s="131"/>
      <c r="C79" s="132"/>
      <c r="D79" s="122"/>
      <c r="E79" s="121"/>
      <c r="P79" s="117"/>
      <c r="Q79" s="122"/>
      <c r="R79" s="123"/>
      <c r="S79" s="99"/>
    </row>
    <row r="80" spans="1:19">
      <c r="A80" s="119"/>
      <c r="B80" s="120" t="str">
        <f>'1 Names'!B13</f>
        <v>extra 1</v>
      </c>
      <c r="C80" s="19"/>
      <c r="D80" s="115"/>
      <c r="E80" s="121"/>
      <c r="P80" s="117"/>
      <c r="Q80" s="122"/>
      <c r="R80" s="123"/>
      <c r="S80" s="99"/>
    </row>
    <row r="81" spans="1:19">
      <c r="A81" s="19"/>
      <c r="B81" s="34"/>
      <c r="C81" s="369"/>
      <c r="D81" s="115"/>
      <c r="E81" s="124">
        <f t="shared" ref="E81:E87" si="18">SUM(P81:R81)</f>
        <v>0</v>
      </c>
      <c r="F81" s="369">
        <v>0</v>
      </c>
      <c r="G81" s="369">
        <v>0</v>
      </c>
      <c r="H81" s="369">
        <v>0</v>
      </c>
      <c r="I81" s="369">
        <v>0</v>
      </c>
      <c r="J81" s="369">
        <v>0</v>
      </c>
      <c r="K81" s="369">
        <v>0</v>
      </c>
      <c r="L81" s="369">
        <v>0</v>
      </c>
      <c r="M81" s="369">
        <v>0</v>
      </c>
      <c r="N81" s="369">
        <v>0</v>
      </c>
      <c r="O81" s="369">
        <v>0</v>
      </c>
      <c r="P81" s="117">
        <f t="shared" si="15"/>
        <v>0</v>
      </c>
      <c r="Q81" s="369">
        <v>0</v>
      </c>
      <c r="R81" s="369">
        <v>0</v>
      </c>
      <c r="S81" s="99">
        <f t="shared" si="16"/>
        <v>0</v>
      </c>
    </row>
    <row r="82" spans="1:19">
      <c r="A82" s="19"/>
      <c r="B82" s="34"/>
      <c r="C82" s="369"/>
      <c r="D82" s="115"/>
      <c r="E82" s="124">
        <f t="shared" si="18"/>
        <v>0</v>
      </c>
      <c r="F82" s="369">
        <v>0</v>
      </c>
      <c r="G82" s="369">
        <v>0</v>
      </c>
      <c r="H82" s="369">
        <v>0</v>
      </c>
      <c r="I82" s="369">
        <v>0</v>
      </c>
      <c r="J82" s="369">
        <v>0</v>
      </c>
      <c r="K82" s="369">
        <v>0</v>
      </c>
      <c r="L82" s="369">
        <v>0</v>
      </c>
      <c r="M82" s="369">
        <v>0</v>
      </c>
      <c r="N82" s="369">
        <v>0</v>
      </c>
      <c r="O82" s="369">
        <v>0</v>
      </c>
      <c r="P82" s="117">
        <f t="shared" si="15"/>
        <v>0</v>
      </c>
      <c r="Q82" s="369">
        <v>0</v>
      </c>
      <c r="R82" s="369">
        <v>0</v>
      </c>
      <c r="S82" s="99">
        <f t="shared" si="16"/>
        <v>0</v>
      </c>
    </row>
    <row r="83" spans="1:19">
      <c r="A83" s="19"/>
      <c r="B83" s="34"/>
      <c r="C83" s="369"/>
      <c r="D83" s="115"/>
      <c r="E83" s="124">
        <f t="shared" si="18"/>
        <v>0</v>
      </c>
      <c r="F83" s="369">
        <v>0</v>
      </c>
      <c r="G83" s="369">
        <v>0</v>
      </c>
      <c r="H83" s="369">
        <v>0</v>
      </c>
      <c r="I83" s="369">
        <v>0</v>
      </c>
      <c r="J83" s="369">
        <v>0</v>
      </c>
      <c r="K83" s="369">
        <v>0</v>
      </c>
      <c r="L83" s="369">
        <v>0</v>
      </c>
      <c r="M83" s="369">
        <v>0</v>
      </c>
      <c r="N83" s="369">
        <v>0</v>
      </c>
      <c r="O83" s="369">
        <v>0</v>
      </c>
      <c r="P83" s="117">
        <f t="shared" si="15"/>
        <v>0</v>
      </c>
      <c r="Q83" s="369">
        <v>0</v>
      </c>
      <c r="R83" s="369">
        <v>0</v>
      </c>
      <c r="S83" s="99">
        <f t="shared" si="16"/>
        <v>0</v>
      </c>
    </row>
    <row r="84" spans="1:19">
      <c r="A84" s="19"/>
      <c r="B84" s="34"/>
      <c r="C84" s="369"/>
      <c r="D84" s="115"/>
      <c r="E84" s="124">
        <f>SUM(P84:R84)</f>
        <v>0</v>
      </c>
      <c r="F84" s="369">
        <v>0</v>
      </c>
      <c r="G84" s="369">
        <v>0</v>
      </c>
      <c r="H84" s="369">
        <v>0</v>
      </c>
      <c r="I84" s="369">
        <v>0</v>
      </c>
      <c r="J84" s="369">
        <v>0</v>
      </c>
      <c r="K84" s="369">
        <v>0</v>
      </c>
      <c r="L84" s="369">
        <v>0</v>
      </c>
      <c r="M84" s="369">
        <v>0</v>
      </c>
      <c r="N84" s="369">
        <v>0</v>
      </c>
      <c r="O84" s="369">
        <v>0</v>
      </c>
      <c r="P84" s="117">
        <f t="shared" si="15"/>
        <v>0</v>
      </c>
      <c r="Q84" s="369">
        <v>0</v>
      </c>
      <c r="R84" s="369">
        <v>0</v>
      </c>
      <c r="S84" s="99">
        <f t="shared" si="16"/>
        <v>0</v>
      </c>
    </row>
    <row r="85" spans="1:19">
      <c r="A85" s="19"/>
      <c r="B85" s="34"/>
      <c r="C85" s="369"/>
      <c r="D85" s="115"/>
      <c r="E85" s="124">
        <f t="shared" si="18"/>
        <v>0</v>
      </c>
      <c r="F85" s="369">
        <v>0</v>
      </c>
      <c r="G85" s="369">
        <v>0</v>
      </c>
      <c r="H85" s="369">
        <v>0</v>
      </c>
      <c r="I85" s="369">
        <v>0</v>
      </c>
      <c r="J85" s="369">
        <v>0</v>
      </c>
      <c r="K85" s="369">
        <v>0</v>
      </c>
      <c r="L85" s="369">
        <v>0</v>
      </c>
      <c r="M85" s="369">
        <v>0</v>
      </c>
      <c r="N85" s="369">
        <v>0</v>
      </c>
      <c r="O85" s="369">
        <v>0</v>
      </c>
      <c r="P85" s="117">
        <f t="shared" si="15"/>
        <v>0</v>
      </c>
      <c r="Q85" s="369">
        <v>0</v>
      </c>
      <c r="R85" s="369">
        <v>0</v>
      </c>
      <c r="S85" s="99">
        <f t="shared" si="16"/>
        <v>0</v>
      </c>
    </row>
    <row r="86" spans="1:19" s="41" customFormat="1">
      <c r="A86" s="19"/>
      <c r="B86" s="34"/>
      <c r="C86" s="369"/>
      <c r="D86" s="115"/>
      <c r="E86" s="124">
        <f t="shared" si="18"/>
        <v>0</v>
      </c>
      <c r="F86" s="369">
        <v>0</v>
      </c>
      <c r="G86" s="369">
        <v>0</v>
      </c>
      <c r="H86" s="369">
        <v>0</v>
      </c>
      <c r="I86" s="369">
        <v>0</v>
      </c>
      <c r="J86" s="369">
        <v>0</v>
      </c>
      <c r="K86" s="369">
        <v>0</v>
      </c>
      <c r="L86" s="369">
        <v>0</v>
      </c>
      <c r="M86" s="369">
        <v>0</v>
      </c>
      <c r="N86" s="369">
        <v>0</v>
      </c>
      <c r="O86" s="369">
        <v>0</v>
      </c>
      <c r="P86" s="117">
        <f t="shared" si="15"/>
        <v>0</v>
      </c>
      <c r="Q86" s="369">
        <v>0</v>
      </c>
      <c r="R86" s="369">
        <v>0</v>
      </c>
      <c r="S86" s="99">
        <f t="shared" si="16"/>
        <v>0</v>
      </c>
    </row>
    <row r="87" spans="1:19" s="38" customFormat="1">
      <c r="A87" s="19"/>
      <c r="B87" s="34"/>
      <c r="C87" s="369"/>
      <c r="D87" s="115"/>
      <c r="E87" s="124">
        <f t="shared" si="18"/>
        <v>0</v>
      </c>
      <c r="F87" s="369">
        <v>0</v>
      </c>
      <c r="G87" s="369">
        <v>0</v>
      </c>
      <c r="H87" s="369">
        <v>0</v>
      </c>
      <c r="I87" s="369">
        <v>0</v>
      </c>
      <c r="J87" s="369">
        <v>0</v>
      </c>
      <c r="K87" s="369">
        <v>0</v>
      </c>
      <c r="L87" s="369">
        <v>0</v>
      </c>
      <c r="M87" s="369">
        <v>0</v>
      </c>
      <c r="N87" s="369">
        <v>0</v>
      </c>
      <c r="O87" s="369">
        <v>0</v>
      </c>
      <c r="P87" s="117">
        <f t="shared" si="15"/>
        <v>0</v>
      </c>
      <c r="Q87" s="369">
        <v>0</v>
      </c>
      <c r="R87" s="369">
        <v>0</v>
      </c>
      <c r="S87" s="99">
        <f t="shared" si="16"/>
        <v>0</v>
      </c>
    </row>
    <row r="88" spans="1:19">
      <c r="A88" s="40"/>
      <c r="B88" s="34"/>
      <c r="C88" s="41"/>
      <c r="D88" s="125" t="s">
        <v>37</v>
      </c>
      <c r="E88" s="126" t="s">
        <v>37</v>
      </c>
      <c r="F88" s="127" t="s">
        <v>37</v>
      </c>
      <c r="G88" s="127" t="s">
        <v>37</v>
      </c>
      <c r="H88" s="127" t="s">
        <v>37</v>
      </c>
      <c r="I88" s="127" t="s">
        <v>37</v>
      </c>
      <c r="J88" s="127" t="s">
        <v>37</v>
      </c>
      <c r="K88" s="127" t="s">
        <v>37</v>
      </c>
      <c r="L88" s="127" t="s">
        <v>37</v>
      </c>
      <c r="M88" s="127" t="s">
        <v>37</v>
      </c>
      <c r="N88" s="127" t="s">
        <v>37</v>
      </c>
      <c r="O88" s="127" t="s">
        <v>37</v>
      </c>
      <c r="P88" s="117">
        <f t="shared" si="15"/>
        <v>0</v>
      </c>
      <c r="Q88" s="129" t="s">
        <v>37</v>
      </c>
      <c r="R88" s="130" t="s">
        <v>37</v>
      </c>
      <c r="S88" s="99"/>
    </row>
    <row r="89" spans="1:19">
      <c r="A89" s="39"/>
      <c r="B89" s="131"/>
      <c r="C89" s="132" t="str">
        <f>B80</f>
        <v>extra 1</v>
      </c>
      <c r="D89" s="122">
        <f t="shared" ref="D89:R89" si="19">SUM(D80:D88)</f>
        <v>0</v>
      </c>
      <c r="E89" s="121">
        <f>SUM(E80:E88)</f>
        <v>0</v>
      </c>
      <c r="F89" s="38">
        <f t="shared" si="19"/>
        <v>0</v>
      </c>
      <c r="G89" s="38">
        <f t="shared" si="19"/>
        <v>0</v>
      </c>
      <c r="H89" s="38">
        <f t="shared" si="19"/>
        <v>0</v>
      </c>
      <c r="I89" s="38">
        <f t="shared" si="19"/>
        <v>0</v>
      </c>
      <c r="J89" s="38">
        <f t="shared" si="19"/>
        <v>0</v>
      </c>
      <c r="K89" s="38">
        <f t="shared" si="19"/>
        <v>0</v>
      </c>
      <c r="L89" s="38">
        <f t="shared" si="19"/>
        <v>0</v>
      </c>
      <c r="M89" s="38">
        <f>SUM(M80:M88)</f>
        <v>0</v>
      </c>
      <c r="N89" s="38">
        <f>SUM(N80:N88)</f>
        <v>0</v>
      </c>
      <c r="O89" s="38">
        <f>SUM(O80:O88)</f>
        <v>0</v>
      </c>
      <c r="P89" s="117">
        <f t="shared" si="15"/>
        <v>0</v>
      </c>
      <c r="Q89" s="122">
        <f t="shared" si="19"/>
        <v>0</v>
      </c>
      <c r="R89" s="123">
        <f t="shared" si="19"/>
        <v>0</v>
      </c>
      <c r="S89" s="99">
        <f t="shared" si="16"/>
        <v>0</v>
      </c>
    </row>
    <row r="90" spans="1:19">
      <c r="A90" s="39"/>
      <c r="B90" s="131"/>
      <c r="C90" s="132"/>
      <c r="D90" s="122"/>
      <c r="E90" s="121"/>
      <c r="P90" s="117"/>
      <c r="Q90" s="122"/>
      <c r="R90" s="123"/>
      <c r="S90" s="99"/>
    </row>
    <row r="91" spans="1:19">
      <c r="A91" s="119"/>
      <c r="B91" s="120" t="str">
        <f>'1 Names'!B14</f>
        <v>extra 2</v>
      </c>
      <c r="C91" s="19"/>
      <c r="D91" s="115"/>
      <c r="E91" s="121"/>
      <c r="P91" s="117"/>
      <c r="Q91" s="122"/>
      <c r="R91" s="123"/>
      <c r="S91" s="99"/>
    </row>
    <row r="92" spans="1:19">
      <c r="A92" s="19"/>
      <c r="B92" s="34"/>
      <c r="C92" s="369"/>
      <c r="D92" s="115"/>
      <c r="E92" s="124">
        <f t="shared" ref="E92:E98" si="20">SUM(P92:R92)</f>
        <v>0</v>
      </c>
      <c r="F92" s="369">
        <v>0</v>
      </c>
      <c r="G92" s="369">
        <v>0</v>
      </c>
      <c r="H92" s="369">
        <v>0</v>
      </c>
      <c r="I92" s="369">
        <v>0</v>
      </c>
      <c r="J92" s="369">
        <v>0</v>
      </c>
      <c r="K92" s="369">
        <v>0</v>
      </c>
      <c r="L92" s="369">
        <v>0</v>
      </c>
      <c r="M92" s="369">
        <v>0</v>
      </c>
      <c r="N92" s="369">
        <v>0</v>
      </c>
      <c r="O92" s="369">
        <v>0</v>
      </c>
      <c r="P92" s="117">
        <f t="shared" si="15"/>
        <v>0</v>
      </c>
      <c r="Q92" s="369">
        <v>0</v>
      </c>
      <c r="R92" s="369">
        <v>0</v>
      </c>
      <c r="S92" s="99">
        <f t="shared" si="16"/>
        <v>0</v>
      </c>
    </row>
    <row r="93" spans="1:19">
      <c r="A93" s="19"/>
      <c r="B93" s="34"/>
      <c r="C93" s="369"/>
      <c r="D93" s="115"/>
      <c r="E93" s="124">
        <f t="shared" si="20"/>
        <v>0</v>
      </c>
      <c r="F93" s="369">
        <v>0</v>
      </c>
      <c r="G93" s="369">
        <v>0</v>
      </c>
      <c r="H93" s="369">
        <v>0</v>
      </c>
      <c r="I93" s="369">
        <v>0</v>
      </c>
      <c r="J93" s="369">
        <v>0</v>
      </c>
      <c r="K93" s="369">
        <v>0</v>
      </c>
      <c r="L93" s="369">
        <v>0</v>
      </c>
      <c r="M93" s="369">
        <v>0</v>
      </c>
      <c r="N93" s="369">
        <v>0</v>
      </c>
      <c r="O93" s="369">
        <v>0</v>
      </c>
      <c r="P93" s="117">
        <f t="shared" si="15"/>
        <v>0</v>
      </c>
      <c r="Q93" s="369">
        <v>0</v>
      </c>
      <c r="R93" s="369">
        <v>0</v>
      </c>
      <c r="S93" s="99">
        <f t="shared" si="16"/>
        <v>0</v>
      </c>
    </row>
    <row r="94" spans="1:19">
      <c r="A94" s="19"/>
      <c r="B94" s="34"/>
      <c r="C94" s="369"/>
      <c r="D94" s="115"/>
      <c r="E94" s="124">
        <f t="shared" si="20"/>
        <v>0</v>
      </c>
      <c r="F94" s="369">
        <v>0</v>
      </c>
      <c r="G94" s="369">
        <v>0</v>
      </c>
      <c r="H94" s="369">
        <v>0</v>
      </c>
      <c r="I94" s="369">
        <v>0</v>
      </c>
      <c r="J94" s="369">
        <v>0</v>
      </c>
      <c r="K94" s="369">
        <v>0</v>
      </c>
      <c r="L94" s="369">
        <v>0</v>
      </c>
      <c r="M94" s="369">
        <v>0</v>
      </c>
      <c r="N94" s="369">
        <v>0</v>
      </c>
      <c r="O94" s="369">
        <v>0</v>
      </c>
      <c r="P94" s="117">
        <f t="shared" si="15"/>
        <v>0</v>
      </c>
      <c r="Q94" s="369">
        <v>0</v>
      </c>
      <c r="R94" s="369">
        <v>0</v>
      </c>
      <c r="S94" s="99">
        <f t="shared" si="16"/>
        <v>0</v>
      </c>
    </row>
    <row r="95" spans="1:19">
      <c r="A95" s="19"/>
      <c r="B95" s="34"/>
      <c r="C95" s="369"/>
      <c r="D95" s="115"/>
      <c r="E95" s="124">
        <f t="shared" si="20"/>
        <v>0</v>
      </c>
      <c r="F95" s="369">
        <v>0</v>
      </c>
      <c r="G95" s="369">
        <v>0</v>
      </c>
      <c r="H95" s="369">
        <v>0</v>
      </c>
      <c r="I95" s="369">
        <v>0</v>
      </c>
      <c r="J95" s="369">
        <v>0</v>
      </c>
      <c r="K95" s="369">
        <v>0</v>
      </c>
      <c r="L95" s="369">
        <v>0</v>
      </c>
      <c r="M95" s="369">
        <v>0</v>
      </c>
      <c r="N95" s="369">
        <v>0</v>
      </c>
      <c r="O95" s="369">
        <v>0</v>
      </c>
      <c r="P95" s="117">
        <f t="shared" si="15"/>
        <v>0</v>
      </c>
      <c r="Q95" s="369">
        <v>0</v>
      </c>
      <c r="R95" s="369">
        <v>0</v>
      </c>
      <c r="S95" s="99">
        <f t="shared" si="16"/>
        <v>0</v>
      </c>
    </row>
    <row r="96" spans="1:19">
      <c r="A96" s="19"/>
      <c r="B96" s="34"/>
      <c r="C96" s="369"/>
      <c r="D96" s="115"/>
      <c r="E96" s="124">
        <f t="shared" si="20"/>
        <v>0</v>
      </c>
      <c r="F96" s="369">
        <v>0</v>
      </c>
      <c r="G96" s="369">
        <v>0</v>
      </c>
      <c r="H96" s="369">
        <v>0</v>
      </c>
      <c r="I96" s="369">
        <v>0</v>
      </c>
      <c r="J96" s="369">
        <v>0</v>
      </c>
      <c r="K96" s="369">
        <v>0</v>
      </c>
      <c r="L96" s="369">
        <v>0</v>
      </c>
      <c r="M96" s="369">
        <v>0</v>
      </c>
      <c r="N96" s="369">
        <v>0</v>
      </c>
      <c r="O96" s="369">
        <v>0</v>
      </c>
      <c r="P96" s="117">
        <f t="shared" si="15"/>
        <v>0</v>
      </c>
      <c r="Q96" s="369">
        <v>0</v>
      </c>
      <c r="R96" s="369">
        <v>0</v>
      </c>
      <c r="S96" s="99">
        <f t="shared" si="16"/>
        <v>0</v>
      </c>
    </row>
    <row r="97" spans="1:19" s="41" customFormat="1">
      <c r="A97" s="19"/>
      <c r="B97" s="34"/>
      <c r="C97" s="369"/>
      <c r="D97" s="115"/>
      <c r="E97" s="124">
        <f t="shared" si="20"/>
        <v>0</v>
      </c>
      <c r="F97" s="369">
        <v>0</v>
      </c>
      <c r="G97" s="369">
        <v>0</v>
      </c>
      <c r="H97" s="369">
        <v>0</v>
      </c>
      <c r="I97" s="369">
        <v>0</v>
      </c>
      <c r="J97" s="369">
        <v>0</v>
      </c>
      <c r="K97" s="369">
        <v>0</v>
      </c>
      <c r="L97" s="369">
        <v>0</v>
      </c>
      <c r="M97" s="369">
        <v>0</v>
      </c>
      <c r="N97" s="369">
        <v>0</v>
      </c>
      <c r="O97" s="369">
        <v>0</v>
      </c>
      <c r="P97" s="117">
        <f t="shared" si="15"/>
        <v>0</v>
      </c>
      <c r="Q97" s="369">
        <v>0</v>
      </c>
      <c r="R97" s="369">
        <v>0</v>
      </c>
      <c r="S97" s="99">
        <f t="shared" si="16"/>
        <v>0</v>
      </c>
    </row>
    <row r="98" spans="1:19" s="38" customFormat="1">
      <c r="A98" s="19"/>
      <c r="B98" s="34"/>
      <c r="C98" s="369"/>
      <c r="D98" s="115"/>
      <c r="E98" s="124">
        <f t="shared" si="20"/>
        <v>0</v>
      </c>
      <c r="F98" s="369">
        <v>0</v>
      </c>
      <c r="G98" s="369">
        <v>0</v>
      </c>
      <c r="H98" s="369">
        <v>0</v>
      </c>
      <c r="I98" s="369">
        <v>0</v>
      </c>
      <c r="J98" s="369">
        <v>0</v>
      </c>
      <c r="K98" s="369">
        <v>0</v>
      </c>
      <c r="L98" s="369">
        <v>0</v>
      </c>
      <c r="M98" s="369">
        <v>0</v>
      </c>
      <c r="N98" s="369">
        <v>0</v>
      </c>
      <c r="O98" s="369">
        <v>0</v>
      </c>
      <c r="P98" s="117">
        <f t="shared" si="15"/>
        <v>0</v>
      </c>
      <c r="Q98" s="369">
        <v>0</v>
      </c>
      <c r="R98" s="369">
        <v>0</v>
      </c>
      <c r="S98" s="99">
        <f t="shared" si="16"/>
        <v>0</v>
      </c>
    </row>
    <row r="99" spans="1:19">
      <c r="A99" s="40"/>
      <c r="B99" s="34"/>
      <c r="C99" s="41"/>
      <c r="D99" s="125" t="s">
        <v>37</v>
      </c>
      <c r="E99" s="126" t="s">
        <v>37</v>
      </c>
      <c r="F99" s="127" t="s">
        <v>37</v>
      </c>
      <c r="G99" s="127" t="s">
        <v>37</v>
      </c>
      <c r="H99" s="127" t="s">
        <v>37</v>
      </c>
      <c r="I99" s="127" t="s">
        <v>37</v>
      </c>
      <c r="J99" s="127" t="s">
        <v>37</v>
      </c>
      <c r="K99" s="127" t="s">
        <v>37</v>
      </c>
      <c r="L99" s="127" t="s">
        <v>37</v>
      </c>
      <c r="M99" s="127" t="s">
        <v>37</v>
      </c>
      <c r="N99" s="127" t="s">
        <v>37</v>
      </c>
      <c r="O99" s="127" t="s">
        <v>37</v>
      </c>
      <c r="P99" s="117">
        <f t="shared" si="15"/>
        <v>0</v>
      </c>
      <c r="Q99" s="129" t="s">
        <v>37</v>
      </c>
      <c r="R99" s="130" t="s">
        <v>37</v>
      </c>
      <c r="S99" s="99"/>
    </row>
    <row r="100" spans="1:19">
      <c r="A100" s="39"/>
      <c r="B100" s="131"/>
      <c r="C100" s="132" t="str">
        <f>B91</f>
        <v>extra 2</v>
      </c>
      <c r="D100" s="122">
        <f t="shared" ref="D100:R100" si="21">SUM(D91:D99)</f>
        <v>0</v>
      </c>
      <c r="E100" s="121">
        <f t="shared" si="21"/>
        <v>0</v>
      </c>
      <c r="F100" s="38">
        <f t="shared" si="21"/>
        <v>0</v>
      </c>
      <c r="G100" s="38">
        <f t="shared" si="21"/>
        <v>0</v>
      </c>
      <c r="H100" s="38">
        <f t="shared" si="21"/>
        <v>0</v>
      </c>
      <c r="I100" s="38">
        <f t="shared" si="21"/>
        <v>0</v>
      </c>
      <c r="J100" s="38">
        <f t="shared" si="21"/>
        <v>0</v>
      </c>
      <c r="K100" s="38">
        <f t="shared" si="21"/>
        <v>0</v>
      </c>
      <c r="L100" s="38">
        <f t="shared" si="21"/>
        <v>0</v>
      </c>
      <c r="M100" s="38">
        <f>SUM(M91:M99)</f>
        <v>0</v>
      </c>
      <c r="N100" s="38">
        <f>SUM(N91:N99)</f>
        <v>0</v>
      </c>
      <c r="O100" s="38">
        <f>SUM(O91:O99)</f>
        <v>0</v>
      </c>
      <c r="P100" s="117">
        <f t="shared" si="15"/>
        <v>0</v>
      </c>
      <c r="Q100" s="122">
        <f t="shared" si="21"/>
        <v>0</v>
      </c>
      <c r="R100" s="123">
        <f t="shared" si="21"/>
        <v>0</v>
      </c>
      <c r="S100" s="99">
        <f t="shared" si="16"/>
        <v>0</v>
      </c>
    </row>
    <row r="101" spans="1:19">
      <c r="A101" s="39"/>
      <c r="B101" s="131"/>
      <c r="C101" s="132"/>
      <c r="D101" s="122"/>
      <c r="E101" s="121"/>
      <c r="P101" s="117"/>
      <c r="Q101" s="122"/>
      <c r="R101" s="123"/>
      <c r="S101" s="99"/>
    </row>
    <row r="102" spans="1:19">
      <c r="A102" s="119"/>
      <c r="B102" s="120" t="str">
        <f>'1 Names'!B15</f>
        <v>extra 3</v>
      </c>
      <c r="C102" s="19"/>
      <c r="D102" s="115"/>
      <c r="E102" s="121"/>
      <c r="P102" s="117"/>
      <c r="Q102" s="122"/>
      <c r="R102" s="123"/>
      <c r="S102" s="99"/>
    </row>
    <row r="103" spans="1:19">
      <c r="A103" s="19"/>
      <c r="B103" s="34"/>
      <c r="C103" s="369"/>
      <c r="D103" s="115"/>
      <c r="E103" s="124">
        <f t="shared" ref="E103:E109" si="22">SUM(P103:R103)</f>
        <v>0</v>
      </c>
      <c r="F103" s="369">
        <v>0</v>
      </c>
      <c r="G103" s="369">
        <v>0</v>
      </c>
      <c r="H103" s="369">
        <v>0</v>
      </c>
      <c r="I103" s="369">
        <v>0</v>
      </c>
      <c r="J103" s="369">
        <v>0</v>
      </c>
      <c r="K103" s="369">
        <v>0</v>
      </c>
      <c r="L103" s="369">
        <v>0</v>
      </c>
      <c r="M103" s="369">
        <v>0</v>
      </c>
      <c r="N103" s="369">
        <v>0</v>
      </c>
      <c r="O103" s="369">
        <v>0</v>
      </c>
      <c r="P103" s="117">
        <f t="shared" si="15"/>
        <v>0</v>
      </c>
      <c r="Q103" s="369">
        <v>0</v>
      </c>
      <c r="R103" s="369">
        <v>0</v>
      </c>
      <c r="S103" s="99">
        <f t="shared" si="16"/>
        <v>0</v>
      </c>
    </row>
    <row r="104" spans="1:19">
      <c r="A104" s="19"/>
      <c r="B104" s="34"/>
      <c r="C104" s="369"/>
      <c r="D104" s="115"/>
      <c r="E104" s="124">
        <f t="shared" si="22"/>
        <v>0</v>
      </c>
      <c r="F104" s="369">
        <v>0</v>
      </c>
      <c r="G104" s="369">
        <v>0</v>
      </c>
      <c r="H104" s="369">
        <v>0</v>
      </c>
      <c r="I104" s="369">
        <v>0</v>
      </c>
      <c r="J104" s="369">
        <v>0</v>
      </c>
      <c r="K104" s="369">
        <v>0</v>
      </c>
      <c r="L104" s="369">
        <v>0</v>
      </c>
      <c r="M104" s="369">
        <v>0</v>
      </c>
      <c r="N104" s="369">
        <v>0</v>
      </c>
      <c r="O104" s="369">
        <v>0</v>
      </c>
      <c r="P104" s="117">
        <f t="shared" si="15"/>
        <v>0</v>
      </c>
      <c r="Q104" s="369">
        <v>0</v>
      </c>
      <c r="R104" s="369">
        <v>0</v>
      </c>
      <c r="S104" s="99">
        <f t="shared" si="16"/>
        <v>0</v>
      </c>
    </row>
    <row r="105" spans="1:19">
      <c r="A105" s="19"/>
      <c r="B105" s="34"/>
      <c r="C105" s="369"/>
      <c r="D105" s="115"/>
      <c r="E105" s="124">
        <f t="shared" si="22"/>
        <v>0</v>
      </c>
      <c r="F105" s="369">
        <v>0</v>
      </c>
      <c r="G105" s="369">
        <v>0</v>
      </c>
      <c r="H105" s="369">
        <v>0</v>
      </c>
      <c r="I105" s="369">
        <v>0</v>
      </c>
      <c r="J105" s="369">
        <v>0</v>
      </c>
      <c r="K105" s="369">
        <v>0</v>
      </c>
      <c r="L105" s="369">
        <v>0</v>
      </c>
      <c r="M105" s="369">
        <v>0</v>
      </c>
      <c r="N105" s="369">
        <v>0</v>
      </c>
      <c r="O105" s="369">
        <v>0</v>
      </c>
      <c r="P105" s="117">
        <f t="shared" si="15"/>
        <v>0</v>
      </c>
      <c r="Q105" s="369">
        <v>0</v>
      </c>
      <c r="R105" s="369">
        <v>0</v>
      </c>
      <c r="S105" s="99">
        <f t="shared" si="16"/>
        <v>0</v>
      </c>
    </row>
    <row r="106" spans="1:19">
      <c r="A106" s="19"/>
      <c r="B106" s="34"/>
      <c r="C106" s="369"/>
      <c r="D106" s="115"/>
      <c r="E106" s="124">
        <f t="shared" si="22"/>
        <v>0</v>
      </c>
      <c r="F106" s="369">
        <v>0</v>
      </c>
      <c r="G106" s="369">
        <v>0</v>
      </c>
      <c r="H106" s="369">
        <v>0</v>
      </c>
      <c r="I106" s="369">
        <v>0</v>
      </c>
      <c r="J106" s="369">
        <v>0</v>
      </c>
      <c r="K106" s="369">
        <v>0</v>
      </c>
      <c r="L106" s="369">
        <v>0</v>
      </c>
      <c r="M106" s="369">
        <v>0</v>
      </c>
      <c r="N106" s="369">
        <v>0</v>
      </c>
      <c r="O106" s="369">
        <v>0</v>
      </c>
      <c r="P106" s="117">
        <f t="shared" si="15"/>
        <v>0</v>
      </c>
      <c r="Q106" s="369">
        <v>0</v>
      </c>
      <c r="R106" s="369">
        <v>0</v>
      </c>
      <c r="S106" s="99">
        <f t="shared" si="16"/>
        <v>0</v>
      </c>
    </row>
    <row r="107" spans="1:19">
      <c r="A107" s="19"/>
      <c r="B107" s="34"/>
      <c r="C107" s="369"/>
      <c r="D107" s="115"/>
      <c r="E107" s="124">
        <f t="shared" si="22"/>
        <v>0</v>
      </c>
      <c r="F107" s="369">
        <v>0</v>
      </c>
      <c r="G107" s="369">
        <v>0</v>
      </c>
      <c r="H107" s="369">
        <v>0</v>
      </c>
      <c r="I107" s="369">
        <v>0</v>
      </c>
      <c r="J107" s="369">
        <v>0</v>
      </c>
      <c r="K107" s="369">
        <v>0</v>
      </c>
      <c r="L107" s="369">
        <v>0</v>
      </c>
      <c r="M107" s="369">
        <v>0</v>
      </c>
      <c r="N107" s="369">
        <v>0</v>
      </c>
      <c r="O107" s="369">
        <v>0</v>
      </c>
      <c r="P107" s="117">
        <f t="shared" si="15"/>
        <v>0</v>
      </c>
      <c r="Q107" s="369">
        <v>0</v>
      </c>
      <c r="R107" s="369">
        <v>0</v>
      </c>
      <c r="S107" s="99">
        <f t="shared" si="16"/>
        <v>0</v>
      </c>
    </row>
    <row r="108" spans="1:19" s="41" customFormat="1">
      <c r="A108" s="19"/>
      <c r="B108" s="34"/>
      <c r="C108" s="369"/>
      <c r="D108" s="115"/>
      <c r="E108" s="124">
        <f t="shared" si="22"/>
        <v>0</v>
      </c>
      <c r="F108" s="369">
        <v>0</v>
      </c>
      <c r="G108" s="369">
        <v>0</v>
      </c>
      <c r="H108" s="369">
        <v>0</v>
      </c>
      <c r="I108" s="369">
        <v>0</v>
      </c>
      <c r="J108" s="369">
        <v>0</v>
      </c>
      <c r="K108" s="369">
        <v>0</v>
      </c>
      <c r="L108" s="369">
        <v>0</v>
      </c>
      <c r="M108" s="369">
        <v>0</v>
      </c>
      <c r="N108" s="369">
        <v>0</v>
      </c>
      <c r="O108" s="369">
        <v>0</v>
      </c>
      <c r="P108" s="117">
        <f t="shared" si="15"/>
        <v>0</v>
      </c>
      <c r="Q108" s="369">
        <v>0</v>
      </c>
      <c r="R108" s="369">
        <v>0</v>
      </c>
      <c r="S108" s="99">
        <f t="shared" si="16"/>
        <v>0</v>
      </c>
    </row>
    <row r="109" spans="1:19" s="38" customFormat="1">
      <c r="A109" s="19"/>
      <c r="B109" s="34"/>
      <c r="C109" s="369"/>
      <c r="D109" s="115"/>
      <c r="E109" s="124">
        <f t="shared" si="22"/>
        <v>0</v>
      </c>
      <c r="F109" s="369">
        <v>0</v>
      </c>
      <c r="G109" s="369">
        <v>0</v>
      </c>
      <c r="H109" s="369">
        <v>0</v>
      </c>
      <c r="I109" s="369">
        <v>0</v>
      </c>
      <c r="J109" s="369">
        <v>0</v>
      </c>
      <c r="K109" s="369">
        <v>0</v>
      </c>
      <c r="L109" s="369">
        <v>0</v>
      </c>
      <c r="M109" s="369">
        <v>0</v>
      </c>
      <c r="N109" s="369">
        <v>0</v>
      </c>
      <c r="O109" s="369">
        <v>0</v>
      </c>
      <c r="P109" s="117">
        <f t="shared" si="15"/>
        <v>0</v>
      </c>
      <c r="Q109" s="369">
        <v>0</v>
      </c>
      <c r="R109" s="369">
        <v>0</v>
      </c>
      <c r="S109" s="99">
        <f t="shared" si="16"/>
        <v>0</v>
      </c>
    </row>
    <row r="110" spans="1:19">
      <c r="A110" s="40"/>
      <c r="B110" s="34"/>
      <c r="C110" s="41"/>
      <c r="D110" s="125" t="s">
        <v>37</v>
      </c>
      <c r="E110" s="126" t="s">
        <v>37</v>
      </c>
      <c r="F110" s="127" t="s">
        <v>37</v>
      </c>
      <c r="G110" s="127" t="s">
        <v>37</v>
      </c>
      <c r="H110" s="127" t="s">
        <v>37</v>
      </c>
      <c r="I110" s="127" t="s">
        <v>37</v>
      </c>
      <c r="J110" s="127" t="s">
        <v>37</v>
      </c>
      <c r="K110" s="127" t="s">
        <v>37</v>
      </c>
      <c r="L110" s="127" t="s">
        <v>37</v>
      </c>
      <c r="M110" s="127" t="s">
        <v>37</v>
      </c>
      <c r="N110" s="127" t="s">
        <v>37</v>
      </c>
      <c r="O110" s="127" t="s">
        <v>37</v>
      </c>
      <c r="P110" s="117">
        <f t="shared" si="15"/>
        <v>0</v>
      </c>
      <c r="Q110" s="129" t="s">
        <v>37</v>
      </c>
      <c r="R110" s="130" t="s">
        <v>37</v>
      </c>
      <c r="S110" s="99"/>
    </row>
    <row r="111" spans="1:19">
      <c r="A111" s="39"/>
      <c r="B111" s="131"/>
      <c r="C111" s="132" t="str">
        <f>B102</f>
        <v>extra 3</v>
      </c>
      <c r="D111" s="122">
        <f t="shared" ref="D111:R111" si="23">SUM(D102:D110)</f>
        <v>0</v>
      </c>
      <c r="E111" s="121">
        <f t="shared" si="23"/>
        <v>0</v>
      </c>
      <c r="F111" s="38">
        <f t="shared" si="23"/>
        <v>0</v>
      </c>
      <c r="G111" s="38">
        <f t="shared" si="23"/>
        <v>0</v>
      </c>
      <c r="H111" s="38">
        <f t="shared" si="23"/>
        <v>0</v>
      </c>
      <c r="I111" s="38">
        <f t="shared" si="23"/>
        <v>0</v>
      </c>
      <c r="J111" s="38">
        <f t="shared" si="23"/>
        <v>0</v>
      </c>
      <c r="K111" s="38">
        <f t="shared" si="23"/>
        <v>0</v>
      </c>
      <c r="L111" s="38">
        <f t="shared" si="23"/>
        <v>0</v>
      </c>
      <c r="M111" s="38">
        <f>SUM(M102:M110)</f>
        <v>0</v>
      </c>
      <c r="N111" s="38">
        <f>SUM(N102:N110)</f>
        <v>0</v>
      </c>
      <c r="O111" s="38">
        <f>SUM(O102:O110)</f>
        <v>0</v>
      </c>
      <c r="P111" s="117">
        <f t="shared" si="15"/>
        <v>0</v>
      </c>
      <c r="Q111" s="122">
        <f t="shared" si="23"/>
        <v>0</v>
      </c>
      <c r="R111" s="123">
        <f t="shared" si="23"/>
        <v>0</v>
      </c>
      <c r="S111" s="99">
        <f t="shared" si="16"/>
        <v>0</v>
      </c>
    </row>
    <row r="112" spans="1:19">
      <c r="A112" s="39"/>
      <c r="B112" s="131"/>
      <c r="C112" s="132"/>
      <c r="D112" s="122"/>
      <c r="E112" s="121"/>
      <c r="P112" s="117"/>
      <c r="Q112" s="122"/>
      <c r="R112" s="123"/>
      <c r="S112" s="99"/>
    </row>
    <row r="113" spans="1:19">
      <c r="A113" s="119"/>
      <c r="B113" s="120" t="str">
        <f>'1 Names'!B16</f>
        <v>extra 4</v>
      </c>
      <c r="C113" s="19"/>
      <c r="D113" s="115"/>
      <c r="E113" s="121"/>
      <c r="P113" s="117"/>
      <c r="Q113" s="122"/>
      <c r="R113" s="123"/>
      <c r="S113" s="99"/>
    </row>
    <row r="114" spans="1:19">
      <c r="A114" s="19"/>
      <c r="B114" s="34"/>
      <c r="C114" s="369"/>
      <c r="D114" s="115"/>
      <c r="E114" s="124">
        <f t="shared" ref="E114:E120" si="24">SUM(P114:R114)</f>
        <v>0</v>
      </c>
      <c r="F114" s="369">
        <v>0</v>
      </c>
      <c r="G114" s="369">
        <v>0</v>
      </c>
      <c r="H114" s="369">
        <v>0</v>
      </c>
      <c r="I114" s="369">
        <v>0</v>
      </c>
      <c r="J114" s="369">
        <v>0</v>
      </c>
      <c r="K114" s="369">
        <v>0</v>
      </c>
      <c r="L114" s="369">
        <v>0</v>
      </c>
      <c r="M114" s="369">
        <v>0</v>
      </c>
      <c r="N114" s="369">
        <v>0</v>
      </c>
      <c r="O114" s="369">
        <v>0</v>
      </c>
      <c r="P114" s="117">
        <f t="shared" si="15"/>
        <v>0</v>
      </c>
      <c r="Q114" s="369">
        <v>0</v>
      </c>
      <c r="R114" s="369">
        <v>0</v>
      </c>
      <c r="S114" s="99">
        <f t="shared" si="16"/>
        <v>0</v>
      </c>
    </row>
    <row r="115" spans="1:19">
      <c r="A115" s="19"/>
      <c r="B115" s="34"/>
      <c r="C115" s="369"/>
      <c r="D115" s="115"/>
      <c r="E115" s="124">
        <f t="shared" si="24"/>
        <v>0</v>
      </c>
      <c r="F115" s="369">
        <v>0</v>
      </c>
      <c r="G115" s="369">
        <v>0</v>
      </c>
      <c r="H115" s="369">
        <v>0</v>
      </c>
      <c r="I115" s="369">
        <v>0</v>
      </c>
      <c r="J115" s="369">
        <v>0</v>
      </c>
      <c r="K115" s="369">
        <v>0</v>
      </c>
      <c r="L115" s="369">
        <v>0</v>
      </c>
      <c r="M115" s="369">
        <v>0</v>
      </c>
      <c r="N115" s="369">
        <v>0</v>
      </c>
      <c r="O115" s="369">
        <v>0</v>
      </c>
      <c r="P115" s="117">
        <f t="shared" si="15"/>
        <v>0</v>
      </c>
      <c r="Q115" s="369">
        <v>0</v>
      </c>
      <c r="R115" s="369">
        <v>0</v>
      </c>
      <c r="S115" s="99">
        <f t="shared" si="16"/>
        <v>0</v>
      </c>
    </row>
    <row r="116" spans="1:19">
      <c r="A116" s="19"/>
      <c r="B116" s="34"/>
      <c r="C116" s="369"/>
      <c r="D116" s="115"/>
      <c r="E116" s="124">
        <f t="shared" si="24"/>
        <v>0</v>
      </c>
      <c r="F116" s="369">
        <v>0</v>
      </c>
      <c r="G116" s="369">
        <v>0</v>
      </c>
      <c r="H116" s="369">
        <v>0</v>
      </c>
      <c r="I116" s="369">
        <v>0</v>
      </c>
      <c r="J116" s="369">
        <v>0</v>
      </c>
      <c r="K116" s="369">
        <v>0</v>
      </c>
      <c r="L116" s="369">
        <v>0</v>
      </c>
      <c r="M116" s="369">
        <v>0</v>
      </c>
      <c r="N116" s="369">
        <v>0</v>
      </c>
      <c r="O116" s="369">
        <v>0</v>
      </c>
      <c r="P116" s="117">
        <f t="shared" si="15"/>
        <v>0</v>
      </c>
      <c r="Q116" s="369">
        <v>0</v>
      </c>
      <c r="R116" s="369">
        <v>0</v>
      </c>
      <c r="S116" s="99">
        <f t="shared" si="16"/>
        <v>0</v>
      </c>
    </row>
    <row r="117" spans="1:19">
      <c r="A117" s="19"/>
      <c r="B117" s="34"/>
      <c r="C117" s="369"/>
      <c r="D117" s="115"/>
      <c r="E117" s="124">
        <f t="shared" si="24"/>
        <v>0</v>
      </c>
      <c r="F117" s="369">
        <v>0</v>
      </c>
      <c r="G117" s="369">
        <v>0</v>
      </c>
      <c r="H117" s="369">
        <v>0</v>
      </c>
      <c r="I117" s="369">
        <v>0</v>
      </c>
      <c r="J117" s="369">
        <v>0</v>
      </c>
      <c r="K117" s="369">
        <v>0</v>
      </c>
      <c r="L117" s="369">
        <v>0</v>
      </c>
      <c r="M117" s="369">
        <v>0</v>
      </c>
      <c r="N117" s="369">
        <v>0</v>
      </c>
      <c r="O117" s="369">
        <v>0</v>
      </c>
      <c r="P117" s="117">
        <f t="shared" si="15"/>
        <v>0</v>
      </c>
      <c r="Q117" s="369">
        <v>0</v>
      </c>
      <c r="R117" s="369">
        <v>0</v>
      </c>
      <c r="S117" s="99">
        <f t="shared" si="16"/>
        <v>0</v>
      </c>
    </row>
    <row r="118" spans="1:19">
      <c r="A118" s="19"/>
      <c r="B118" s="34"/>
      <c r="C118" s="369"/>
      <c r="D118" s="115"/>
      <c r="E118" s="124">
        <f t="shared" si="24"/>
        <v>0</v>
      </c>
      <c r="F118" s="369">
        <v>0</v>
      </c>
      <c r="G118" s="369">
        <v>0</v>
      </c>
      <c r="H118" s="369">
        <v>0</v>
      </c>
      <c r="I118" s="369">
        <v>0</v>
      </c>
      <c r="J118" s="369">
        <v>0</v>
      </c>
      <c r="K118" s="369">
        <v>0</v>
      </c>
      <c r="L118" s="369">
        <v>0</v>
      </c>
      <c r="M118" s="369">
        <v>0</v>
      </c>
      <c r="N118" s="369">
        <v>0</v>
      </c>
      <c r="O118" s="369">
        <v>0</v>
      </c>
      <c r="P118" s="117">
        <f t="shared" si="15"/>
        <v>0</v>
      </c>
      <c r="Q118" s="369">
        <v>0</v>
      </c>
      <c r="R118" s="369">
        <v>0</v>
      </c>
      <c r="S118" s="99">
        <f t="shared" si="16"/>
        <v>0</v>
      </c>
    </row>
    <row r="119" spans="1:19" s="41" customFormat="1">
      <c r="A119" s="19"/>
      <c r="B119" s="34"/>
      <c r="C119" s="369"/>
      <c r="D119" s="115"/>
      <c r="E119" s="124">
        <f t="shared" si="24"/>
        <v>0</v>
      </c>
      <c r="F119" s="369">
        <v>0</v>
      </c>
      <c r="G119" s="369">
        <v>0</v>
      </c>
      <c r="H119" s="369">
        <v>0</v>
      </c>
      <c r="I119" s="369">
        <v>0</v>
      </c>
      <c r="J119" s="369">
        <v>0</v>
      </c>
      <c r="K119" s="369">
        <v>0</v>
      </c>
      <c r="L119" s="369">
        <v>0</v>
      </c>
      <c r="M119" s="369">
        <v>0</v>
      </c>
      <c r="N119" s="369">
        <v>0</v>
      </c>
      <c r="O119" s="369">
        <v>0</v>
      </c>
      <c r="P119" s="117">
        <f t="shared" si="15"/>
        <v>0</v>
      </c>
      <c r="Q119" s="369">
        <v>0</v>
      </c>
      <c r="R119" s="369">
        <v>0</v>
      </c>
      <c r="S119" s="99">
        <f t="shared" si="16"/>
        <v>0</v>
      </c>
    </row>
    <row r="120" spans="1:19" s="38" customFormat="1">
      <c r="A120" s="19"/>
      <c r="B120" s="34"/>
      <c r="C120" s="369"/>
      <c r="D120" s="115"/>
      <c r="E120" s="124">
        <f t="shared" si="24"/>
        <v>0</v>
      </c>
      <c r="F120" s="369">
        <v>0</v>
      </c>
      <c r="G120" s="369">
        <v>0</v>
      </c>
      <c r="H120" s="369">
        <v>0</v>
      </c>
      <c r="I120" s="369">
        <v>0</v>
      </c>
      <c r="J120" s="369">
        <v>0</v>
      </c>
      <c r="K120" s="369">
        <v>0</v>
      </c>
      <c r="L120" s="369">
        <v>0</v>
      </c>
      <c r="M120" s="369">
        <v>0</v>
      </c>
      <c r="N120" s="369">
        <v>0</v>
      </c>
      <c r="O120" s="369">
        <v>0</v>
      </c>
      <c r="P120" s="117">
        <f t="shared" si="15"/>
        <v>0</v>
      </c>
      <c r="Q120" s="369">
        <v>0</v>
      </c>
      <c r="R120" s="369">
        <v>0</v>
      </c>
      <c r="S120" s="99">
        <f t="shared" si="16"/>
        <v>0</v>
      </c>
    </row>
    <row r="121" spans="1:19">
      <c r="A121" s="40"/>
      <c r="B121" s="34"/>
      <c r="C121" s="41"/>
      <c r="D121" s="125" t="s">
        <v>37</v>
      </c>
      <c r="E121" s="126" t="s">
        <v>37</v>
      </c>
      <c r="F121" s="127" t="s">
        <v>37</v>
      </c>
      <c r="G121" s="127" t="s">
        <v>37</v>
      </c>
      <c r="H121" s="127" t="s">
        <v>37</v>
      </c>
      <c r="I121" s="127" t="s">
        <v>37</v>
      </c>
      <c r="J121" s="127" t="s">
        <v>37</v>
      </c>
      <c r="K121" s="127" t="s">
        <v>37</v>
      </c>
      <c r="L121" s="127" t="s">
        <v>37</v>
      </c>
      <c r="M121" s="127" t="s">
        <v>37</v>
      </c>
      <c r="N121" s="127" t="s">
        <v>37</v>
      </c>
      <c r="O121" s="127" t="s">
        <v>37</v>
      </c>
      <c r="P121" s="117">
        <f t="shared" si="15"/>
        <v>0</v>
      </c>
      <c r="Q121" s="129" t="s">
        <v>37</v>
      </c>
      <c r="R121" s="130" t="s">
        <v>37</v>
      </c>
      <c r="S121" s="99"/>
    </row>
    <row r="122" spans="1:19">
      <c r="A122" s="39"/>
      <c r="B122" s="131"/>
      <c r="C122" s="132" t="str">
        <f>B113</f>
        <v>extra 4</v>
      </c>
      <c r="D122" s="122">
        <f t="shared" ref="D122:R122" si="25">SUM(D113:D121)</f>
        <v>0</v>
      </c>
      <c r="E122" s="121">
        <f t="shared" si="25"/>
        <v>0</v>
      </c>
      <c r="F122" s="38">
        <f t="shared" si="25"/>
        <v>0</v>
      </c>
      <c r="G122" s="38">
        <f t="shared" si="25"/>
        <v>0</v>
      </c>
      <c r="H122" s="38">
        <f t="shared" si="25"/>
        <v>0</v>
      </c>
      <c r="I122" s="38">
        <f t="shared" si="25"/>
        <v>0</v>
      </c>
      <c r="J122" s="38">
        <f t="shared" si="25"/>
        <v>0</v>
      </c>
      <c r="K122" s="38">
        <f t="shared" si="25"/>
        <v>0</v>
      </c>
      <c r="L122" s="38">
        <f t="shared" si="25"/>
        <v>0</v>
      </c>
      <c r="M122" s="38">
        <f>SUM(M113:M121)</f>
        <v>0</v>
      </c>
      <c r="N122" s="38">
        <f>SUM(N113:N121)</f>
        <v>0</v>
      </c>
      <c r="O122" s="38">
        <f>SUM(O113:O121)</f>
        <v>0</v>
      </c>
      <c r="P122" s="117">
        <f t="shared" si="15"/>
        <v>0</v>
      </c>
      <c r="Q122" s="122">
        <f t="shared" si="25"/>
        <v>0</v>
      </c>
      <c r="R122" s="123">
        <f t="shared" si="25"/>
        <v>0</v>
      </c>
      <c r="S122" s="99">
        <f t="shared" si="16"/>
        <v>0</v>
      </c>
    </row>
    <row r="123" spans="1:19">
      <c r="A123" s="39"/>
      <c r="B123" s="131"/>
      <c r="C123" s="132"/>
      <c r="D123" s="122"/>
      <c r="E123" s="121"/>
      <c r="P123" s="117"/>
      <c r="Q123" s="122"/>
      <c r="R123" s="123"/>
      <c r="S123" s="99"/>
    </row>
    <row r="124" spans="1:19">
      <c r="A124" s="40"/>
      <c r="B124" s="34"/>
      <c r="C124" s="41"/>
      <c r="D124" s="125" t="s">
        <v>37</v>
      </c>
      <c r="E124" s="126" t="s">
        <v>37</v>
      </c>
      <c r="F124" s="127" t="s">
        <v>37</v>
      </c>
      <c r="G124" s="127" t="s">
        <v>37</v>
      </c>
      <c r="H124" s="127" t="s">
        <v>37</v>
      </c>
      <c r="I124" s="127" t="s">
        <v>37</v>
      </c>
      <c r="J124" s="127" t="s">
        <v>37</v>
      </c>
      <c r="K124" s="127" t="s">
        <v>37</v>
      </c>
      <c r="L124" s="127" t="s">
        <v>37</v>
      </c>
      <c r="M124" s="127" t="s">
        <v>37</v>
      </c>
      <c r="N124" s="127" t="s">
        <v>37</v>
      </c>
      <c r="O124" s="127" t="s">
        <v>37</v>
      </c>
      <c r="P124" s="117">
        <f t="shared" si="15"/>
        <v>0</v>
      </c>
      <c r="Q124" s="129" t="s">
        <v>37</v>
      </c>
      <c r="R124" s="130" t="s">
        <v>37</v>
      </c>
      <c r="S124" s="99"/>
    </row>
    <row r="125" spans="1:19" ht="17" thickBot="1">
      <c r="A125" s="134" t="s">
        <v>102</v>
      </c>
      <c r="B125" s="134"/>
      <c r="C125" s="135"/>
      <c r="D125" s="136">
        <f t="shared" ref="D125:R125" si="26">SUM(D8:D124)/2</f>
        <v>0</v>
      </c>
      <c r="E125" s="136">
        <f>SUM(E8:E124)/2</f>
        <v>550000</v>
      </c>
      <c r="F125" s="136">
        <f t="shared" si="26"/>
        <v>175000</v>
      </c>
      <c r="G125" s="136">
        <f t="shared" si="26"/>
        <v>25000</v>
      </c>
      <c r="H125" s="136">
        <f t="shared" si="26"/>
        <v>35000</v>
      </c>
      <c r="I125" s="136">
        <f t="shared" si="26"/>
        <v>80000</v>
      </c>
      <c r="J125" s="136">
        <f t="shared" si="26"/>
        <v>10000</v>
      </c>
      <c r="K125" s="136">
        <f t="shared" si="26"/>
        <v>0</v>
      </c>
      <c r="L125" s="136">
        <f t="shared" si="26"/>
        <v>0</v>
      </c>
      <c r="M125" s="136">
        <f>SUM(M8:M124)/2</f>
        <v>0</v>
      </c>
      <c r="N125" s="136">
        <f>SUM(N8:N124)/2</f>
        <v>0</v>
      </c>
      <c r="O125" s="136">
        <f>SUM(O8:O124)/2</f>
        <v>0</v>
      </c>
      <c r="P125" s="117">
        <f t="shared" si="15"/>
        <v>325000</v>
      </c>
      <c r="Q125" s="136">
        <f t="shared" si="26"/>
        <v>225000</v>
      </c>
      <c r="R125" s="137">
        <f t="shared" si="26"/>
        <v>0</v>
      </c>
      <c r="S125" s="99">
        <f t="shared" si="16"/>
        <v>0</v>
      </c>
    </row>
    <row r="126" spans="1:19" ht="17" thickTop="1">
      <c r="A126" s="303"/>
      <c r="B126" s="303"/>
      <c r="C126" s="304"/>
      <c r="D126" s="305"/>
      <c r="E126" s="305"/>
      <c r="F126" s="305"/>
      <c r="G126" s="305"/>
      <c r="H126" s="305"/>
      <c r="I126" s="305"/>
      <c r="J126" s="305"/>
      <c r="K126" s="305"/>
      <c r="L126" s="305"/>
      <c r="M126" s="305"/>
      <c r="N126" s="305"/>
      <c r="O126" s="305"/>
      <c r="P126" s="305"/>
      <c r="Q126" s="305"/>
      <c r="R126" s="305"/>
      <c r="S126" s="305"/>
    </row>
    <row r="127" spans="1:19">
      <c r="A127" s="303"/>
      <c r="B127" s="303"/>
      <c r="C127" s="304"/>
      <c r="D127" s="305"/>
      <c r="E127" s="305"/>
      <c r="F127" s="305"/>
      <c r="G127" s="305"/>
      <c r="H127" s="305"/>
      <c r="I127" s="305"/>
      <c r="J127" s="305"/>
      <c r="K127" s="305"/>
      <c r="L127" s="122"/>
      <c r="M127" s="122"/>
      <c r="N127" s="122"/>
      <c r="O127" s="122"/>
      <c r="P127" s="305"/>
      <c r="Q127" s="305"/>
      <c r="S127" s="305"/>
    </row>
    <row r="131" spans="1:21">
      <c r="T131" s="41"/>
      <c r="U131" s="41"/>
    </row>
    <row r="132" spans="1:21">
      <c r="T132" s="38"/>
      <c r="U132" s="38"/>
    </row>
    <row r="138" spans="1:21" s="41" customFormat="1">
      <c r="A138" s="20"/>
      <c r="B138" s="35"/>
      <c r="C138" s="88"/>
      <c r="D138" s="20"/>
      <c r="E138" s="38"/>
      <c r="F138" s="38"/>
      <c r="G138" s="38"/>
      <c r="H138" s="38"/>
      <c r="I138" s="38"/>
      <c r="J138" s="38"/>
      <c r="K138" s="38"/>
      <c r="L138" s="38"/>
      <c r="M138" s="38"/>
      <c r="N138" s="38"/>
      <c r="O138" s="38"/>
      <c r="P138" s="38"/>
      <c r="Q138" s="20"/>
      <c r="R138" s="20"/>
      <c r="S138" s="20"/>
      <c r="T138" s="20"/>
      <c r="U138" s="20"/>
    </row>
    <row r="139" spans="1:21" s="38" customFormat="1">
      <c r="A139" s="20"/>
      <c r="B139" s="35"/>
      <c r="C139" s="88"/>
      <c r="D139" s="20"/>
      <c r="Q139" s="20"/>
      <c r="R139" s="20"/>
      <c r="S139" s="20"/>
      <c r="T139" s="20"/>
      <c r="U139" s="20"/>
    </row>
    <row r="143" spans="1:21">
      <c r="T143" s="41"/>
      <c r="U143" s="41"/>
    </row>
    <row r="144" spans="1:21">
      <c r="T144" s="38"/>
      <c r="U144" s="38"/>
    </row>
    <row r="145" spans="1:21">
      <c r="T145" s="41"/>
      <c r="U145" s="41"/>
    </row>
    <row r="146" spans="1:21">
      <c r="T146" s="19"/>
      <c r="U146" s="19"/>
    </row>
    <row r="149" spans="1:21" s="41" customFormat="1">
      <c r="A149" s="20"/>
      <c r="B149" s="35"/>
      <c r="C149" s="88"/>
      <c r="D149" s="20"/>
      <c r="E149" s="38"/>
      <c r="F149" s="38"/>
      <c r="G149" s="38"/>
      <c r="H149" s="38"/>
      <c r="I149" s="38"/>
      <c r="J149" s="38"/>
      <c r="K149" s="38"/>
      <c r="L149" s="38"/>
      <c r="M149" s="38"/>
      <c r="N149" s="38"/>
      <c r="O149" s="38"/>
      <c r="P149" s="38"/>
      <c r="Q149" s="20"/>
      <c r="R149" s="20"/>
      <c r="S149" s="20"/>
      <c r="T149" s="20"/>
      <c r="U149" s="20"/>
    </row>
    <row r="150" spans="1:21" s="38" customFormat="1">
      <c r="A150" s="20"/>
      <c r="B150" s="35"/>
      <c r="C150" s="88"/>
      <c r="D150" s="20"/>
      <c r="Q150" s="20"/>
      <c r="R150" s="20"/>
      <c r="S150" s="20"/>
      <c r="T150" s="20"/>
      <c r="U150" s="20"/>
    </row>
    <row r="157" spans="1:21">
      <c r="U157" s="41"/>
    </row>
    <row r="161" spans="1:21" s="41" customFormat="1">
      <c r="A161" s="20"/>
      <c r="B161" s="35"/>
      <c r="C161" s="88"/>
      <c r="D161" s="20"/>
      <c r="E161" s="38"/>
      <c r="F161" s="38"/>
      <c r="G161" s="38"/>
      <c r="H161" s="38"/>
      <c r="I161" s="38"/>
      <c r="J161" s="38"/>
      <c r="K161" s="38"/>
      <c r="L161" s="38"/>
      <c r="M161" s="38"/>
      <c r="N161" s="38"/>
      <c r="O161" s="38"/>
      <c r="P161" s="38"/>
      <c r="Q161" s="20"/>
      <c r="R161" s="20"/>
      <c r="S161" s="20"/>
      <c r="T161" s="20"/>
      <c r="U161" s="20"/>
    </row>
    <row r="162" spans="1:21" s="38" customFormat="1">
      <c r="A162" s="20"/>
      <c r="B162" s="35"/>
      <c r="C162" s="88"/>
      <c r="D162" s="20"/>
      <c r="Q162" s="20"/>
      <c r="R162" s="20"/>
      <c r="S162" s="20"/>
      <c r="T162" s="20"/>
      <c r="U162" s="20"/>
    </row>
    <row r="163" spans="1:21" s="41" customFormat="1">
      <c r="A163" s="20"/>
      <c r="B163" s="35"/>
      <c r="C163" s="88"/>
      <c r="D163" s="20"/>
      <c r="E163" s="38"/>
      <c r="F163" s="38"/>
      <c r="G163" s="38"/>
      <c r="H163" s="38"/>
      <c r="I163" s="38"/>
      <c r="J163" s="38"/>
      <c r="K163" s="38"/>
      <c r="L163" s="38"/>
      <c r="M163" s="38"/>
      <c r="N163" s="38"/>
      <c r="O163" s="38"/>
      <c r="P163" s="38"/>
      <c r="Q163" s="20"/>
      <c r="R163" s="20"/>
      <c r="S163" s="20"/>
      <c r="T163" s="20"/>
      <c r="U163" s="20"/>
    </row>
    <row r="164" spans="1:21" s="19" customFormat="1">
      <c r="A164" s="20"/>
      <c r="B164" s="35"/>
      <c r="C164" s="88"/>
      <c r="D164" s="20"/>
      <c r="E164" s="38"/>
      <c r="F164" s="38"/>
      <c r="G164" s="38"/>
      <c r="H164" s="38"/>
      <c r="I164" s="38"/>
      <c r="J164" s="38"/>
      <c r="K164" s="38"/>
      <c r="L164" s="38"/>
      <c r="M164" s="38"/>
      <c r="N164" s="38"/>
      <c r="O164" s="38"/>
      <c r="P164" s="38"/>
      <c r="Q164" s="20"/>
      <c r="R164" s="20"/>
      <c r="S164" s="20"/>
      <c r="T164" s="20"/>
      <c r="U164" s="20"/>
    </row>
    <row r="175" spans="1:21" s="41" customFormat="1">
      <c r="A175" s="20"/>
      <c r="B175" s="35"/>
      <c r="C175" s="88"/>
      <c r="D175" s="20"/>
      <c r="E175" s="38"/>
      <c r="F175" s="38"/>
      <c r="G175" s="38"/>
      <c r="H175" s="38"/>
      <c r="I175" s="38"/>
      <c r="J175" s="38"/>
      <c r="K175" s="38"/>
      <c r="L175" s="38"/>
      <c r="M175" s="38"/>
      <c r="N175" s="38"/>
      <c r="O175" s="38"/>
      <c r="P175" s="38"/>
      <c r="Q175" s="20"/>
      <c r="R175" s="20"/>
      <c r="S175" s="20"/>
      <c r="T175" s="20"/>
      <c r="U175" s="20"/>
    </row>
  </sheetData>
  <mergeCells count="3">
    <mergeCell ref="G3:I3"/>
    <mergeCell ref="S2:T4"/>
    <mergeCell ref="A1:V1"/>
  </mergeCells>
  <phoneticPr fontId="21" type="noConversion"/>
  <printOptions gridLines="1"/>
  <pageMargins left="0.43" right="0.4" top="0.6" bottom="0.65" header="0.5" footer="0.5"/>
  <pageSetup scale="41" fitToHeight="0" orientation="landscape" verticalDpi="300"/>
  <headerFooter>
    <oddFooter>&amp;L&amp;F&amp;C&amp;A&amp;RPage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A1:P62"/>
  <sheetViews>
    <sheetView workbookViewId="0">
      <pane xSplit="1" ySplit="8" topLeftCell="B9" activePane="bottomRight" state="frozen"/>
      <selection pane="topRight" activeCell="C1" sqref="C1"/>
      <selection pane="bottomLeft" activeCell="A10" sqref="A10"/>
      <selection pane="bottomRight" sqref="A1:O1"/>
    </sheetView>
  </sheetViews>
  <sheetFormatPr baseColWidth="10" defaultColWidth="11.5" defaultRowHeight="13"/>
  <cols>
    <col min="1" max="1" width="7.33203125" style="4" customWidth="1"/>
    <col min="2" max="2" width="44.33203125" style="37" customWidth="1"/>
    <col min="3" max="3" width="34.5" style="11" customWidth="1"/>
    <col min="4" max="4" width="14.33203125" style="4" customWidth="1"/>
    <col min="5" max="6" width="11.5" style="12" customWidth="1"/>
    <col min="7" max="7" width="13.33203125" style="12" customWidth="1"/>
    <col min="8" max="8" width="13.83203125" style="12" customWidth="1"/>
    <col min="9" max="9" width="13.5" style="12" customWidth="1"/>
    <col min="10" max="11" width="13.83203125" style="12" customWidth="1"/>
    <col min="12" max="12" width="16.6640625" style="12" customWidth="1"/>
    <col min="13" max="13" width="15.6640625" style="12" customWidth="1"/>
    <col min="14" max="14" width="11.5" style="4" customWidth="1"/>
    <col min="15" max="15" width="14.33203125" style="4" customWidth="1"/>
    <col min="16" max="16384" width="11.5" style="4"/>
  </cols>
  <sheetData>
    <row r="1" spans="1:15" ht="59" customHeight="1">
      <c r="A1" s="451" t="s">
        <v>214</v>
      </c>
      <c r="B1" s="451"/>
      <c r="C1" s="451"/>
      <c r="D1" s="451"/>
      <c r="E1" s="451"/>
      <c r="F1" s="451"/>
      <c r="G1" s="451"/>
      <c r="H1" s="451"/>
      <c r="I1" s="451"/>
      <c r="J1" s="451"/>
      <c r="K1" s="451"/>
      <c r="L1" s="451"/>
      <c r="M1" s="451"/>
      <c r="N1" s="451"/>
      <c r="O1" s="451"/>
    </row>
    <row r="2" spans="1:15" ht="15.75" customHeight="1">
      <c r="A2" s="351" t="str">
        <f>orgname</f>
        <v>Organization Name</v>
      </c>
      <c r="B2" s="34"/>
      <c r="C2" s="25" t="str">
        <f>'1 Names'!G2</f>
        <v>ver 1: date and initials</v>
      </c>
      <c r="F2" s="17"/>
      <c r="G2" s="17"/>
      <c r="H2" s="17"/>
      <c r="I2" s="17"/>
      <c r="J2" s="17"/>
      <c r="K2" s="17"/>
      <c r="M2" s="33" t="s">
        <v>7</v>
      </c>
      <c r="N2" s="31">
        <f ca="1">TODAY()</f>
        <v>44464</v>
      </c>
      <c r="O2" s="32">
        <f ca="1">NOW()</f>
        <v>44464.388131018517</v>
      </c>
    </row>
    <row r="3" spans="1:15" ht="16">
      <c r="A3" s="20" t="str">
        <f>Year</f>
        <v>Fiscal Year ______</v>
      </c>
      <c r="B3" s="35"/>
      <c r="G3" s="17"/>
      <c r="H3" s="17"/>
      <c r="I3" s="17"/>
      <c r="J3" s="17"/>
      <c r="K3" s="17"/>
    </row>
    <row r="4" spans="1:15" ht="20">
      <c r="A4" s="284" t="s">
        <v>152</v>
      </c>
      <c r="B4" s="36"/>
    </row>
    <row r="5" spans="1:15" s="12" customFormat="1" ht="18">
      <c r="A5" s="74"/>
      <c r="B5" s="75"/>
      <c r="D5" s="419" t="s">
        <v>71</v>
      </c>
      <c r="E5" s="419"/>
      <c r="F5" s="420"/>
    </row>
    <row r="6" spans="1:15" ht="16">
      <c r="A6" s="306" t="s">
        <v>16</v>
      </c>
      <c r="B6" s="36"/>
    </row>
    <row r="7" spans="1:15" s="20" customFormat="1" ht="16">
      <c r="B7" s="35"/>
      <c r="E7" s="38"/>
      <c r="F7" s="38"/>
      <c r="G7" s="38"/>
      <c r="H7" s="38"/>
      <c r="I7" s="38"/>
      <c r="J7" s="38"/>
      <c r="K7" s="38"/>
      <c r="L7" s="38"/>
      <c r="M7" s="38"/>
    </row>
    <row r="8" spans="1:15" s="19" customFormat="1" ht="85">
      <c r="A8" s="402" t="s">
        <v>98</v>
      </c>
      <c r="B8" s="47" t="s">
        <v>28</v>
      </c>
      <c r="C8" s="47" t="s">
        <v>110</v>
      </c>
      <c r="D8" s="48" t="s">
        <v>107</v>
      </c>
      <c r="E8" s="49" t="s">
        <v>108</v>
      </c>
      <c r="F8" s="49" t="s">
        <v>109</v>
      </c>
      <c r="G8" s="49" t="s">
        <v>145</v>
      </c>
      <c r="H8" s="49" t="s">
        <v>111</v>
      </c>
      <c r="I8" s="49" t="s">
        <v>92</v>
      </c>
      <c r="J8" s="49" t="s">
        <v>67</v>
      </c>
      <c r="K8" s="49" t="s">
        <v>68</v>
      </c>
      <c r="L8" s="50" t="s">
        <v>47</v>
      </c>
      <c r="M8" s="48" t="s">
        <v>69</v>
      </c>
    </row>
    <row r="9" spans="1:15" s="19" customFormat="1" ht="16">
      <c r="B9" s="42"/>
      <c r="C9" s="42"/>
      <c r="D9" s="43"/>
      <c r="E9" s="44"/>
      <c r="F9" s="44"/>
      <c r="G9" s="44"/>
      <c r="H9" s="44"/>
      <c r="I9" s="44"/>
      <c r="J9" s="44"/>
      <c r="K9" s="44"/>
      <c r="L9" s="45"/>
      <c r="M9" s="43"/>
    </row>
    <row r="10" spans="1:15" s="53" customFormat="1" ht="14">
      <c r="B10" s="54"/>
      <c r="C10" s="55" t="s">
        <v>104</v>
      </c>
      <c r="D10" s="56" t="s">
        <v>48</v>
      </c>
      <c r="E10" s="57" t="s">
        <v>49</v>
      </c>
      <c r="F10" s="57" t="s">
        <v>50</v>
      </c>
      <c r="G10" s="57" t="s">
        <v>51</v>
      </c>
      <c r="H10" s="57" t="s">
        <v>52</v>
      </c>
      <c r="I10" s="57" t="s">
        <v>53</v>
      </c>
      <c r="J10" s="57" t="s">
        <v>54</v>
      </c>
      <c r="K10" s="58" t="s">
        <v>55</v>
      </c>
      <c r="L10" s="59" t="s">
        <v>56</v>
      </c>
      <c r="M10" s="59" t="s">
        <v>57</v>
      </c>
    </row>
    <row r="11" spans="1:15" s="60" customFormat="1" ht="28">
      <c r="B11" s="61"/>
      <c r="C11" s="62" t="s">
        <v>105</v>
      </c>
      <c r="D11" s="63"/>
      <c r="E11" s="64"/>
      <c r="F11" s="64"/>
      <c r="G11" s="64"/>
      <c r="H11" s="64" t="s">
        <v>82</v>
      </c>
      <c r="I11" s="64" t="s">
        <v>83</v>
      </c>
      <c r="J11" s="64" t="s">
        <v>112</v>
      </c>
      <c r="K11" s="64"/>
      <c r="L11" s="65"/>
      <c r="M11" s="66" t="s">
        <v>113</v>
      </c>
    </row>
    <row r="12" spans="1:15" s="18" customFormat="1">
      <c r="B12" s="27"/>
      <c r="C12" s="27"/>
      <c r="D12" s="29"/>
      <c r="E12" s="46"/>
      <c r="F12" s="46"/>
      <c r="G12" s="46"/>
      <c r="H12" s="46"/>
      <c r="I12" s="46"/>
      <c r="J12" s="46"/>
      <c r="K12" s="46"/>
      <c r="L12" s="28"/>
      <c r="M12" s="7"/>
    </row>
    <row r="13" spans="1:15" s="18" customFormat="1" ht="14">
      <c r="B13" s="27"/>
      <c r="C13" s="27"/>
      <c r="D13" s="417" t="s">
        <v>155</v>
      </c>
      <c r="E13" s="418"/>
      <c r="F13" s="418"/>
      <c r="G13" s="46"/>
      <c r="H13" s="46"/>
      <c r="I13" s="46"/>
      <c r="J13" s="46"/>
      <c r="K13" s="46"/>
      <c r="L13" s="28"/>
      <c r="M13" s="7"/>
    </row>
    <row r="14" spans="1:15" s="20" customFormat="1" ht="17">
      <c r="A14" s="403">
        <v>1</v>
      </c>
      <c r="B14" s="371" t="s">
        <v>116</v>
      </c>
      <c r="C14" s="371" t="s">
        <v>131</v>
      </c>
      <c r="D14" s="371">
        <v>75000</v>
      </c>
      <c r="E14" s="371"/>
      <c r="F14" s="371"/>
      <c r="G14" s="371"/>
      <c r="H14" s="52">
        <f>D14+F14*E14</f>
        <v>75000</v>
      </c>
      <c r="I14" s="52">
        <f>(G14*1.5)*E14</f>
        <v>0</v>
      </c>
      <c r="J14" s="52">
        <f>H14+I14</f>
        <v>75000</v>
      </c>
      <c r="K14" s="373">
        <v>2500</v>
      </c>
      <c r="L14" s="374" t="s">
        <v>146</v>
      </c>
      <c r="M14" s="51">
        <f>K14+J14</f>
        <v>77500</v>
      </c>
    </row>
    <row r="15" spans="1:15" s="20" customFormat="1" ht="16">
      <c r="A15" s="403"/>
      <c r="B15" s="371"/>
      <c r="C15" s="371"/>
      <c r="D15" s="371"/>
      <c r="E15" s="371"/>
      <c r="F15" s="371"/>
      <c r="G15" s="371"/>
      <c r="H15" s="52">
        <f t="shared" ref="H15:H28" si="0">D15+F15*E15</f>
        <v>0</v>
      </c>
      <c r="I15" s="52">
        <f t="shared" ref="I15:I28" si="1">(G15*1.5)*E15</f>
        <v>0</v>
      </c>
      <c r="J15" s="52">
        <f t="shared" ref="J15:J23" si="2">H15+I15</f>
        <v>0</v>
      </c>
      <c r="K15" s="373"/>
      <c r="L15" s="374"/>
      <c r="M15" s="51">
        <f t="shared" ref="M15:M23" si="3">K15+J15</f>
        <v>0</v>
      </c>
    </row>
    <row r="16" spans="1:15" s="20" customFormat="1" ht="16">
      <c r="A16" s="403"/>
      <c r="B16" s="371"/>
      <c r="C16" s="371"/>
      <c r="D16" s="371"/>
      <c r="E16" s="371"/>
      <c r="F16" s="371"/>
      <c r="G16" s="371"/>
      <c r="H16" s="52">
        <f t="shared" si="0"/>
        <v>0</v>
      </c>
      <c r="I16" s="52">
        <f t="shared" si="1"/>
        <v>0</v>
      </c>
      <c r="J16" s="52">
        <f t="shared" si="2"/>
        <v>0</v>
      </c>
      <c r="K16" s="373"/>
      <c r="L16" s="374"/>
      <c r="M16" s="51">
        <f t="shared" si="3"/>
        <v>0</v>
      </c>
    </row>
    <row r="17" spans="1:13" s="20" customFormat="1" ht="16">
      <c r="A17" s="403"/>
      <c r="B17" s="371"/>
      <c r="C17" s="371"/>
      <c r="D17" s="371"/>
      <c r="E17" s="371"/>
      <c r="F17" s="371"/>
      <c r="G17" s="371"/>
      <c r="H17" s="52">
        <f t="shared" si="0"/>
        <v>0</v>
      </c>
      <c r="I17" s="52">
        <f t="shared" si="1"/>
        <v>0</v>
      </c>
      <c r="J17" s="52">
        <f t="shared" si="2"/>
        <v>0</v>
      </c>
      <c r="K17" s="373"/>
      <c r="L17" s="374"/>
      <c r="M17" s="51">
        <f t="shared" si="3"/>
        <v>0</v>
      </c>
    </row>
    <row r="18" spans="1:13" s="20" customFormat="1" ht="16">
      <c r="A18" s="403"/>
      <c r="B18" s="371"/>
      <c r="C18" s="371"/>
      <c r="D18" s="371"/>
      <c r="E18" s="371"/>
      <c r="F18" s="371"/>
      <c r="G18" s="371"/>
      <c r="H18" s="52">
        <f t="shared" si="0"/>
        <v>0</v>
      </c>
      <c r="I18" s="52">
        <f t="shared" si="1"/>
        <v>0</v>
      </c>
      <c r="J18" s="52">
        <f t="shared" si="2"/>
        <v>0</v>
      </c>
      <c r="K18" s="373"/>
      <c r="L18" s="374"/>
      <c r="M18" s="51">
        <f t="shared" si="3"/>
        <v>0</v>
      </c>
    </row>
    <row r="19" spans="1:13" s="20" customFormat="1" ht="16">
      <c r="A19" s="403"/>
      <c r="B19" s="371"/>
      <c r="C19" s="371"/>
      <c r="D19" s="371"/>
      <c r="E19" s="371"/>
      <c r="F19" s="371"/>
      <c r="G19" s="371"/>
      <c r="H19" s="52">
        <f t="shared" si="0"/>
        <v>0</v>
      </c>
      <c r="I19" s="52">
        <f t="shared" si="1"/>
        <v>0</v>
      </c>
      <c r="J19" s="52">
        <f t="shared" si="2"/>
        <v>0</v>
      </c>
      <c r="K19" s="373"/>
      <c r="L19" s="374"/>
      <c r="M19" s="51">
        <f t="shared" si="3"/>
        <v>0</v>
      </c>
    </row>
    <row r="20" spans="1:13" s="20" customFormat="1" ht="16">
      <c r="A20" s="403"/>
      <c r="B20" s="371"/>
      <c r="C20" s="371"/>
      <c r="D20" s="372"/>
      <c r="E20" s="372"/>
      <c r="F20" s="372"/>
      <c r="G20" s="372"/>
      <c r="H20" s="52">
        <f t="shared" si="0"/>
        <v>0</v>
      </c>
      <c r="I20" s="52">
        <f t="shared" si="1"/>
        <v>0</v>
      </c>
      <c r="J20" s="52">
        <f t="shared" si="2"/>
        <v>0</v>
      </c>
      <c r="K20" s="373"/>
      <c r="L20" s="374"/>
      <c r="M20" s="51">
        <f t="shared" si="3"/>
        <v>0</v>
      </c>
    </row>
    <row r="21" spans="1:13" s="20" customFormat="1" ht="16">
      <c r="A21" s="403"/>
      <c r="B21" s="371"/>
      <c r="C21" s="371"/>
      <c r="D21" s="372"/>
      <c r="E21" s="372"/>
      <c r="F21" s="372"/>
      <c r="G21" s="372"/>
      <c r="H21" s="52">
        <f t="shared" si="0"/>
        <v>0</v>
      </c>
      <c r="I21" s="52">
        <f t="shared" si="1"/>
        <v>0</v>
      </c>
      <c r="J21" s="52">
        <f>H21+I21</f>
        <v>0</v>
      </c>
      <c r="K21" s="373"/>
      <c r="L21" s="374"/>
      <c r="M21" s="51">
        <f t="shared" si="3"/>
        <v>0</v>
      </c>
    </row>
    <row r="22" spans="1:13" s="20" customFormat="1" ht="16">
      <c r="A22" s="403"/>
      <c r="B22" s="371"/>
      <c r="C22" s="371"/>
      <c r="D22" s="372"/>
      <c r="E22" s="372"/>
      <c r="F22" s="372"/>
      <c r="G22" s="372"/>
      <c r="H22" s="52">
        <f t="shared" si="0"/>
        <v>0</v>
      </c>
      <c r="I22" s="52">
        <f t="shared" si="1"/>
        <v>0</v>
      </c>
      <c r="J22" s="52">
        <f t="shared" si="2"/>
        <v>0</v>
      </c>
      <c r="K22" s="373"/>
      <c r="L22" s="374"/>
      <c r="M22" s="51">
        <f t="shared" si="3"/>
        <v>0</v>
      </c>
    </row>
    <row r="23" spans="1:13" s="20" customFormat="1" ht="16">
      <c r="A23" s="403"/>
      <c r="B23" s="371"/>
      <c r="C23" s="371"/>
      <c r="D23" s="372"/>
      <c r="E23" s="372"/>
      <c r="F23" s="372"/>
      <c r="G23" s="372"/>
      <c r="H23" s="52">
        <f t="shared" si="0"/>
        <v>0</v>
      </c>
      <c r="I23" s="52">
        <f t="shared" si="1"/>
        <v>0</v>
      </c>
      <c r="J23" s="52">
        <f t="shared" si="2"/>
        <v>0</v>
      </c>
      <c r="K23" s="373"/>
      <c r="L23" s="374"/>
      <c r="M23" s="51">
        <f t="shared" si="3"/>
        <v>0</v>
      </c>
    </row>
    <row r="24" spans="1:13" s="20" customFormat="1" ht="16">
      <c r="A24" s="403"/>
      <c r="B24" s="371"/>
      <c r="C24" s="371"/>
      <c r="D24" s="372"/>
      <c r="E24" s="372"/>
      <c r="F24" s="372"/>
      <c r="G24" s="372"/>
      <c r="H24" s="52">
        <f t="shared" si="0"/>
        <v>0</v>
      </c>
      <c r="I24" s="52">
        <f t="shared" si="1"/>
        <v>0</v>
      </c>
      <c r="J24" s="52">
        <f>H24+I24</f>
        <v>0</v>
      </c>
      <c r="K24" s="373"/>
      <c r="L24" s="374"/>
      <c r="M24" s="51">
        <f>K24+J24</f>
        <v>0</v>
      </c>
    </row>
    <row r="25" spans="1:13" s="20" customFormat="1" ht="16">
      <c r="A25" s="403"/>
      <c r="B25" s="371"/>
      <c r="C25" s="371"/>
      <c r="D25" s="372"/>
      <c r="E25" s="372"/>
      <c r="F25" s="372"/>
      <c r="G25" s="372"/>
      <c r="H25" s="52">
        <f t="shared" si="0"/>
        <v>0</v>
      </c>
      <c r="I25" s="52">
        <f t="shared" si="1"/>
        <v>0</v>
      </c>
      <c r="J25" s="52">
        <f>H25+I25</f>
        <v>0</v>
      </c>
      <c r="K25" s="373"/>
      <c r="L25" s="374"/>
      <c r="M25" s="51">
        <f>K25+J25</f>
        <v>0</v>
      </c>
    </row>
    <row r="26" spans="1:13" s="20" customFormat="1" ht="16">
      <c r="A26" s="403"/>
      <c r="B26" s="371"/>
      <c r="C26" s="371"/>
      <c r="D26" s="372"/>
      <c r="E26" s="372"/>
      <c r="F26" s="372"/>
      <c r="G26" s="372"/>
      <c r="H26" s="52">
        <f t="shared" si="0"/>
        <v>0</v>
      </c>
      <c r="I26" s="52">
        <f t="shared" si="1"/>
        <v>0</v>
      </c>
      <c r="J26" s="52">
        <f>H26+I26</f>
        <v>0</v>
      </c>
      <c r="K26" s="373"/>
      <c r="L26" s="374"/>
      <c r="M26" s="51">
        <f>K26+J26</f>
        <v>0</v>
      </c>
    </row>
    <row r="27" spans="1:13" s="20" customFormat="1" ht="16">
      <c r="A27" s="403"/>
      <c r="B27" s="371"/>
      <c r="C27" s="371"/>
      <c r="D27" s="372"/>
      <c r="E27" s="372"/>
      <c r="F27" s="372"/>
      <c r="G27" s="372"/>
      <c r="H27" s="52">
        <f t="shared" si="0"/>
        <v>0</v>
      </c>
      <c r="I27" s="52">
        <f t="shared" si="1"/>
        <v>0</v>
      </c>
      <c r="J27" s="52">
        <f>H27+I27</f>
        <v>0</v>
      </c>
      <c r="K27" s="373"/>
      <c r="L27" s="374"/>
      <c r="M27" s="51">
        <f>K27+J27</f>
        <v>0</v>
      </c>
    </row>
    <row r="28" spans="1:13" s="20" customFormat="1" ht="16">
      <c r="A28" s="403"/>
      <c r="B28" s="371"/>
      <c r="C28" s="371"/>
      <c r="D28" s="371"/>
      <c r="E28" s="371"/>
      <c r="F28" s="371"/>
      <c r="G28" s="371"/>
      <c r="H28" s="52">
        <f t="shared" si="0"/>
        <v>0</v>
      </c>
      <c r="I28" s="52">
        <f t="shared" si="1"/>
        <v>0</v>
      </c>
      <c r="J28" s="52">
        <f>H28+I28</f>
        <v>0</v>
      </c>
      <c r="K28" s="373"/>
      <c r="L28" s="374"/>
      <c r="M28" s="51">
        <f>K28+J28</f>
        <v>0</v>
      </c>
    </row>
    <row r="29" spans="1:13" s="20" customFormat="1" ht="16">
      <c r="B29" s="41" t="s">
        <v>90</v>
      </c>
      <c r="C29" s="41" t="s">
        <v>90</v>
      </c>
      <c r="D29" s="41" t="s">
        <v>90</v>
      </c>
      <c r="E29" s="41" t="s">
        <v>90</v>
      </c>
      <c r="F29" s="41" t="s">
        <v>90</v>
      </c>
      <c r="G29" s="41" t="s">
        <v>90</v>
      </c>
      <c r="H29" s="41" t="s">
        <v>90</v>
      </c>
      <c r="I29" s="41" t="s">
        <v>90</v>
      </c>
      <c r="J29" s="41" t="s">
        <v>90</v>
      </c>
      <c r="K29" s="41" t="s">
        <v>90</v>
      </c>
      <c r="L29" s="41" t="s">
        <v>90</v>
      </c>
      <c r="M29" s="41" t="s">
        <v>90</v>
      </c>
    </row>
    <row r="30" spans="1:13" s="19" customFormat="1" ht="16">
      <c r="B30" s="34" t="s">
        <v>18</v>
      </c>
      <c r="C30" s="34"/>
      <c r="E30" s="39"/>
      <c r="F30" s="39"/>
      <c r="G30" s="39"/>
      <c r="H30" s="67">
        <f>SUM(H13:H29)</f>
        <v>75000</v>
      </c>
      <c r="I30" s="67">
        <f>SUM(I13:I29)</f>
        <v>0</v>
      </c>
      <c r="J30" s="67">
        <f>SUM(J13:J29)</f>
        <v>75000</v>
      </c>
      <c r="K30" s="67">
        <f>SUM(K13:K29)</f>
        <v>2500</v>
      </c>
      <c r="L30" s="67"/>
      <c r="M30" s="67">
        <f>SUM(M13:M29)</f>
        <v>77500</v>
      </c>
    </row>
    <row r="33" spans="1:15">
      <c r="L33" s="421" t="s">
        <v>223</v>
      </c>
      <c r="M33" s="421"/>
      <c r="N33" s="421"/>
      <c r="O33" s="421"/>
    </row>
    <row r="34" spans="1:15" s="38" customFormat="1" ht="17" thickBot="1">
      <c r="A34" s="77"/>
      <c r="B34" s="78"/>
      <c r="C34" s="78"/>
      <c r="D34" s="79"/>
      <c r="E34" s="79"/>
      <c r="F34" s="80"/>
      <c r="G34" s="80"/>
      <c r="H34" s="52"/>
      <c r="I34" s="52"/>
      <c r="J34" s="52"/>
      <c r="K34" s="81"/>
      <c r="L34" s="422"/>
      <c r="M34" s="422"/>
      <c r="N34" s="422"/>
      <c r="O34" s="422"/>
    </row>
    <row r="35" spans="1:15" s="12" customFormat="1" ht="16">
      <c r="A35" s="74"/>
      <c r="B35" s="75"/>
      <c r="C35" s="76"/>
      <c r="F35" s="345" t="s">
        <v>147</v>
      </c>
      <c r="G35" s="328"/>
      <c r="H35" s="328"/>
      <c r="I35" s="328"/>
      <c r="J35" s="329"/>
      <c r="L35" s="345" t="s">
        <v>33</v>
      </c>
      <c r="M35" s="328"/>
      <c r="N35" s="328"/>
      <c r="O35" s="329"/>
    </row>
    <row r="36" spans="1:15" s="20" customFormat="1" ht="51">
      <c r="A36" s="306" t="s">
        <v>95</v>
      </c>
      <c r="B36" s="35"/>
      <c r="D36" s="326" t="str">
        <f>M8</f>
        <v xml:space="preserve">
Payroll
Budget</v>
      </c>
      <c r="E36" s="394"/>
      <c r="F36" s="327" t="s">
        <v>11</v>
      </c>
      <c r="G36" s="327" t="s">
        <v>72</v>
      </c>
      <c r="H36" s="327" t="s">
        <v>73</v>
      </c>
      <c r="I36" s="327" t="s">
        <v>114</v>
      </c>
      <c r="J36" s="331" t="s">
        <v>93</v>
      </c>
      <c r="K36" s="44"/>
      <c r="L36" s="330" t="s">
        <v>149</v>
      </c>
      <c r="M36" s="327" t="s">
        <v>20</v>
      </c>
      <c r="N36" s="272" t="s">
        <v>148</v>
      </c>
      <c r="O36" s="331" t="s">
        <v>15</v>
      </c>
    </row>
    <row r="37" spans="1:15" s="70" customFormat="1" ht="17">
      <c r="A37" s="68"/>
      <c r="B37" s="69"/>
      <c r="E37" s="346" t="s">
        <v>74</v>
      </c>
      <c r="F37" s="392">
        <v>6.2E-2</v>
      </c>
      <c r="G37" s="375">
        <v>1.4500000000000001E-2</v>
      </c>
      <c r="H37" s="375">
        <v>2.1999999999999999E-2</v>
      </c>
      <c r="I37" s="376" t="s">
        <v>58</v>
      </c>
      <c r="J37" s="333"/>
      <c r="K37" s="39"/>
      <c r="L37" s="332"/>
      <c r="M37" s="71"/>
      <c r="N37" s="379">
        <v>0</v>
      </c>
      <c r="O37" s="333"/>
    </row>
    <row r="38" spans="1:15" s="70" customFormat="1" ht="16">
      <c r="B38" s="69"/>
      <c r="E38" s="347" t="s">
        <v>75</v>
      </c>
      <c r="F38" s="393">
        <v>118500</v>
      </c>
      <c r="G38" s="71"/>
      <c r="H38" s="377">
        <v>25000</v>
      </c>
      <c r="I38" s="71"/>
      <c r="J38" s="333"/>
      <c r="K38" s="39"/>
      <c r="L38" s="378">
        <v>0</v>
      </c>
      <c r="M38" s="72" t="s">
        <v>125</v>
      </c>
      <c r="N38" s="73"/>
      <c r="O38" s="333"/>
    </row>
    <row r="39" spans="1:15" s="20" customFormat="1" ht="16">
      <c r="B39" s="35" t="str">
        <f t="shared" ref="B39:C53" si="4">B14</f>
        <v xml:space="preserve">Executive Director </v>
      </c>
      <c r="C39" s="20" t="str">
        <f t="shared" si="4"/>
        <v>Jane Doe</v>
      </c>
      <c r="D39" s="20">
        <f t="shared" ref="D39:D53" si="5">ROUND(M14,0)</f>
        <v>77500</v>
      </c>
      <c r="F39" s="124">
        <f t="shared" ref="F39:F53" si="6">IF(F$38&gt;$D39,$D39*F$37,F$38*F$37)</f>
        <v>4805</v>
      </c>
      <c r="G39" s="122">
        <f t="shared" ref="G39:G47" si="7">G$37*D39</f>
        <v>1123.75</v>
      </c>
      <c r="H39" s="122">
        <f t="shared" ref="H39:H53" si="8">IF(H$38&gt;$D39,$D39*H$37,H$38*H$37)</f>
        <v>550</v>
      </c>
      <c r="I39" s="369"/>
      <c r="J39" s="334">
        <f t="shared" ref="J39:J53" si="9">SUM(F39:I39)</f>
        <v>6478.75</v>
      </c>
      <c r="K39" s="39"/>
      <c r="L39" s="124">
        <f>L38*12</f>
        <v>0</v>
      </c>
      <c r="M39" s="380">
        <v>0</v>
      </c>
      <c r="N39" s="304">
        <f>SUM(D39*N$37)</f>
        <v>0</v>
      </c>
      <c r="O39" s="334">
        <f t="shared" ref="O39:O47" si="10">SUM(L39:M39)+N39</f>
        <v>0</v>
      </c>
    </row>
    <row r="40" spans="1:15" s="20" customFormat="1" ht="16">
      <c r="B40" s="35">
        <f t="shared" si="4"/>
        <v>0</v>
      </c>
      <c r="C40" s="20">
        <f t="shared" si="4"/>
        <v>0</v>
      </c>
      <c r="D40" s="20">
        <f t="shared" si="5"/>
        <v>0</v>
      </c>
      <c r="F40" s="124">
        <f t="shared" si="6"/>
        <v>0</v>
      </c>
      <c r="G40" s="122">
        <f t="shared" si="7"/>
        <v>0</v>
      </c>
      <c r="H40" s="122">
        <f t="shared" si="8"/>
        <v>0</v>
      </c>
      <c r="I40" s="369"/>
      <c r="J40" s="334">
        <f t="shared" si="9"/>
        <v>0</v>
      </c>
      <c r="K40" s="39"/>
      <c r="L40" s="124">
        <v>0</v>
      </c>
      <c r="M40" s="380">
        <v>0</v>
      </c>
      <c r="N40" s="304">
        <f t="shared" ref="N40:N45" si="11">SUM(D40*N$37)</f>
        <v>0</v>
      </c>
      <c r="O40" s="334">
        <f t="shared" si="10"/>
        <v>0</v>
      </c>
    </row>
    <row r="41" spans="1:15" s="20" customFormat="1" ht="16">
      <c r="B41" s="35">
        <f t="shared" si="4"/>
        <v>0</v>
      </c>
      <c r="C41" s="20">
        <f t="shared" si="4"/>
        <v>0</v>
      </c>
      <c r="D41" s="20">
        <f t="shared" si="5"/>
        <v>0</v>
      </c>
      <c r="F41" s="124">
        <f t="shared" si="6"/>
        <v>0</v>
      </c>
      <c r="G41" s="122">
        <f t="shared" si="7"/>
        <v>0</v>
      </c>
      <c r="H41" s="122">
        <f t="shared" si="8"/>
        <v>0</v>
      </c>
      <c r="I41" s="369"/>
      <c r="J41" s="334">
        <f t="shared" si="9"/>
        <v>0</v>
      </c>
      <c r="K41" s="39"/>
      <c r="L41" s="124">
        <v>0</v>
      </c>
      <c r="M41" s="380">
        <v>0</v>
      </c>
      <c r="N41" s="304">
        <f t="shared" si="11"/>
        <v>0</v>
      </c>
      <c r="O41" s="334">
        <f t="shared" si="10"/>
        <v>0</v>
      </c>
    </row>
    <row r="42" spans="1:15" s="20" customFormat="1" ht="16">
      <c r="B42" s="35">
        <f t="shared" si="4"/>
        <v>0</v>
      </c>
      <c r="C42" s="20">
        <f t="shared" si="4"/>
        <v>0</v>
      </c>
      <c r="D42" s="20">
        <f t="shared" si="5"/>
        <v>0</v>
      </c>
      <c r="F42" s="124">
        <f t="shared" si="6"/>
        <v>0</v>
      </c>
      <c r="G42" s="122">
        <f t="shared" si="7"/>
        <v>0</v>
      </c>
      <c r="H42" s="122">
        <f t="shared" si="8"/>
        <v>0</v>
      </c>
      <c r="I42" s="369"/>
      <c r="J42" s="334">
        <f t="shared" si="9"/>
        <v>0</v>
      </c>
      <c r="K42" s="39"/>
      <c r="L42" s="124">
        <v>0</v>
      </c>
      <c r="M42" s="380">
        <v>0</v>
      </c>
      <c r="N42" s="304">
        <f t="shared" si="11"/>
        <v>0</v>
      </c>
      <c r="O42" s="334">
        <f t="shared" si="10"/>
        <v>0</v>
      </c>
    </row>
    <row r="43" spans="1:15" s="20" customFormat="1" ht="16">
      <c r="B43" s="35">
        <f t="shared" si="4"/>
        <v>0</v>
      </c>
      <c r="C43" s="20">
        <f t="shared" si="4"/>
        <v>0</v>
      </c>
      <c r="D43" s="20">
        <f t="shared" si="5"/>
        <v>0</v>
      </c>
      <c r="F43" s="124">
        <f t="shared" si="6"/>
        <v>0</v>
      </c>
      <c r="G43" s="122">
        <f t="shared" si="7"/>
        <v>0</v>
      </c>
      <c r="H43" s="122">
        <f t="shared" si="8"/>
        <v>0</v>
      </c>
      <c r="I43" s="369"/>
      <c r="J43" s="334">
        <f t="shared" si="9"/>
        <v>0</v>
      </c>
      <c r="K43" s="39"/>
      <c r="L43" s="124">
        <v>0</v>
      </c>
      <c r="M43" s="380">
        <v>0</v>
      </c>
      <c r="N43" s="304">
        <f t="shared" si="11"/>
        <v>0</v>
      </c>
      <c r="O43" s="334">
        <f t="shared" si="10"/>
        <v>0</v>
      </c>
    </row>
    <row r="44" spans="1:15" s="20" customFormat="1" ht="16">
      <c r="B44" s="35">
        <f t="shared" si="4"/>
        <v>0</v>
      </c>
      <c r="C44" s="20">
        <f t="shared" si="4"/>
        <v>0</v>
      </c>
      <c r="D44" s="20">
        <f t="shared" si="5"/>
        <v>0</v>
      </c>
      <c r="F44" s="124">
        <f t="shared" si="6"/>
        <v>0</v>
      </c>
      <c r="G44" s="122">
        <f t="shared" si="7"/>
        <v>0</v>
      </c>
      <c r="H44" s="122">
        <f t="shared" si="8"/>
        <v>0</v>
      </c>
      <c r="I44" s="369"/>
      <c r="J44" s="334">
        <f t="shared" si="9"/>
        <v>0</v>
      </c>
      <c r="K44" s="39"/>
      <c r="L44" s="124">
        <v>0</v>
      </c>
      <c r="M44" s="380">
        <v>0</v>
      </c>
      <c r="N44" s="304">
        <f t="shared" si="11"/>
        <v>0</v>
      </c>
      <c r="O44" s="334">
        <f t="shared" si="10"/>
        <v>0</v>
      </c>
    </row>
    <row r="45" spans="1:15" s="20" customFormat="1" ht="16">
      <c r="B45" s="20">
        <f t="shared" si="4"/>
        <v>0</v>
      </c>
      <c r="C45" s="20">
        <f t="shared" si="4"/>
        <v>0</v>
      </c>
      <c r="D45" s="20">
        <f t="shared" si="5"/>
        <v>0</v>
      </c>
      <c r="F45" s="124">
        <f t="shared" si="6"/>
        <v>0</v>
      </c>
      <c r="G45" s="122">
        <f t="shared" si="7"/>
        <v>0</v>
      </c>
      <c r="H45" s="122">
        <f t="shared" si="8"/>
        <v>0</v>
      </c>
      <c r="I45" s="369"/>
      <c r="J45" s="334">
        <f t="shared" si="9"/>
        <v>0</v>
      </c>
      <c r="K45" s="39"/>
      <c r="L45" s="124">
        <v>0</v>
      </c>
      <c r="M45" s="380">
        <v>0</v>
      </c>
      <c r="N45" s="304">
        <f t="shared" si="11"/>
        <v>0</v>
      </c>
      <c r="O45" s="334">
        <f t="shared" si="10"/>
        <v>0</v>
      </c>
    </row>
    <row r="46" spans="1:15" s="20" customFormat="1" ht="16">
      <c r="B46" s="20">
        <f t="shared" si="4"/>
        <v>0</v>
      </c>
      <c r="C46" s="20">
        <f t="shared" si="4"/>
        <v>0</v>
      </c>
      <c r="D46" s="20">
        <f t="shared" si="5"/>
        <v>0</v>
      </c>
      <c r="F46" s="124">
        <f t="shared" si="6"/>
        <v>0</v>
      </c>
      <c r="G46" s="122">
        <f t="shared" si="7"/>
        <v>0</v>
      </c>
      <c r="H46" s="122">
        <f t="shared" si="8"/>
        <v>0</v>
      </c>
      <c r="I46" s="369"/>
      <c r="J46" s="334">
        <f t="shared" si="9"/>
        <v>0</v>
      </c>
      <c r="K46" s="39"/>
      <c r="L46" s="124">
        <v>0</v>
      </c>
      <c r="M46" s="380">
        <v>0</v>
      </c>
      <c r="N46" s="304">
        <f>SUM(D$46*N37)</f>
        <v>0</v>
      </c>
      <c r="O46" s="334">
        <f t="shared" si="10"/>
        <v>0</v>
      </c>
    </row>
    <row r="47" spans="1:15" s="20" customFormat="1" ht="16">
      <c r="B47" s="20">
        <f t="shared" si="4"/>
        <v>0</v>
      </c>
      <c r="C47" s="20">
        <f t="shared" si="4"/>
        <v>0</v>
      </c>
      <c r="D47" s="20">
        <f t="shared" si="5"/>
        <v>0</v>
      </c>
      <c r="F47" s="124">
        <f t="shared" si="6"/>
        <v>0</v>
      </c>
      <c r="G47" s="122">
        <f t="shared" si="7"/>
        <v>0</v>
      </c>
      <c r="H47" s="122">
        <f t="shared" si="8"/>
        <v>0</v>
      </c>
      <c r="I47" s="369"/>
      <c r="J47" s="334">
        <f t="shared" si="9"/>
        <v>0</v>
      </c>
      <c r="K47" s="39"/>
      <c r="L47" s="124">
        <v>0</v>
      </c>
      <c r="M47" s="380">
        <v>0</v>
      </c>
      <c r="N47" s="304"/>
      <c r="O47" s="334">
        <f t="shared" si="10"/>
        <v>0</v>
      </c>
    </row>
    <row r="48" spans="1:15" s="20" customFormat="1" ht="16">
      <c r="B48" s="20">
        <f t="shared" si="4"/>
        <v>0</v>
      </c>
      <c r="C48" s="20">
        <f t="shared" si="4"/>
        <v>0</v>
      </c>
      <c r="D48" s="20">
        <f t="shared" si="5"/>
        <v>0</v>
      </c>
      <c r="F48" s="124">
        <f t="shared" si="6"/>
        <v>0</v>
      </c>
      <c r="G48" s="122">
        <f>IF(G$38&gt;$D48,$D48*G$37,G$38*G$37)</f>
        <v>0</v>
      </c>
      <c r="H48" s="122">
        <f t="shared" si="8"/>
        <v>0</v>
      </c>
      <c r="I48" s="369"/>
      <c r="J48" s="334">
        <f t="shared" si="9"/>
        <v>0</v>
      </c>
      <c r="K48" s="39"/>
      <c r="L48" s="124">
        <v>0</v>
      </c>
      <c r="M48" s="380">
        <v>0</v>
      </c>
      <c r="N48" s="304"/>
      <c r="O48" s="334">
        <f>SUM(L48:M48)</f>
        <v>0</v>
      </c>
    </row>
    <row r="49" spans="1:16" s="20" customFormat="1" ht="16">
      <c r="B49" s="20">
        <f t="shared" si="4"/>
        <v>0</v>
      </c>
      <c r="C49" s="20">
        <f t="shared" si="4"/>
        <v>0</v>
      </c>
      <c r="D49" s="20">
        <f t="shared" si="5"/>
        <v>0</v>
      </c>
      <c r="F49" s="124">
        <f t="shared" si="6"/>
        <v>0</v>
      </c>
      <c r="G49" s="122">
        <f>G$37*D49</f>
        <v>0</v>
      </c>
      <c r="H49" s="122">
        <f t="shared" si="8"/>
        <v>0</v>
      </c>
      <c r="I49" s="369"/>
      <c r="J49" s="334">
        <f t="shared" si="9"/>
        <v>0</v>
      </c>
      <c r="K49" s="39"/>
      <c r="L49" s="124">
        <v>0</v>
      </c>
      <c r="M49" s="380">
        <v>0</v>
      </c>
      <c r="N49" s="304">
        <f>SUM(D$46*N40)</f>
        <v>0</v>
      </c>
      <c r="O49" s="334">
        <f>SUM(L49:M49)+N49</f>
        <v>0</v>
      </c>
    </row>
    <row r="50" spans="1:16" s="20" customFormat="1" ht="16">
      <c r="B50" s="20">
        <f t="shared" si="4"/>
        <v>0</v>
      </c>
      <c r="C50" s="20">
        <f t="shared" si="4"/>
        <v>0</v>
      </c>
      <c r="D50" s="20">
        <f t="shared" si="5"/>
        <v>0</v>
      </c>
      <c r="F50" s="124">
        <f t="shared" si="6"/>
        <v>0</v>
      </c>
      <c r="G50" s="122">
        <f>G$37*D50</f>
        <v>0</v>
      </c>
      <c r="H50" s="122">
        <f t="shared" si="8"/>
        <v>0</v>
      </c>
      <c r="I50" s="369"/>
      <c r="J50" s="334">
        <f t="shared" si="9"/>
        <v>0</v>
      </c>
      <c r="K50" s="39"/>
      <c r="L50" s="124">
        <v>0</v>
      </c>
      <c r="M50" s="380">
        <v>0</v>
      </c>
      <c r="N50" s="304"/>
      <c r="O50" s="334">
        <f>SUM(L50:M50)+N50</f>
        <v>0</v>
      </c>
    </row>
    <row r="51" spans="1:16" s="20" customFormat="1" ht="16">
      <c r="B51" s="20">
        <f t="shared" si="4"/>
        <v>0</v>
      </c>
      <c r="C51" s="20">
        <f t="shared" si="4"/>
        <v>0</v>
      </c>
      <c r="D51" s="20">
        <f t="shared" si="5"/>
        <v>0</v>
      </c>
      <c r="F51" s="124">
        <f t="shared" si="6"/>
        <v>0</v>
      </c>
      <c r="G51" s="122">
        <f>IF(G$38&gt;$D51,$D51*G$37,G$38*G$37)</f>
        <v>0</v>
      </c>
      <c r="H51" s="122">
        <f t="shared" si="8"/>
        <v>0</v>
      </c>
      <c r="I51" s="369"/>
      <c r="J51" s="334">
        <f t="shared" si="9"/>
        <v>0</v>
      </c>
      <c r="K51" s="39"/>
      <c r="L51" s="124">
        <v>0</v>
      </c>
      <c r="M51" s="380">
        <v>0</v>
      </c>
      <c r="N51" s="304"/>
      <c r="O51" s="334">
        <f>SUM(L51:M51)</f>
        <v>0</v>
      </c>
    </row>
    <row r="52" spans="1:16" s="20" customFormat="1" ht="16">
      <c r="B52" s="20">
        <f t="shared" si="4"/>
        <v>0</v>
      </c>
      <c r="C52" s="20">
        <f t="shared" si="4"/>
        <v>0</v>
      </c>
      <c r="D52" s="20">
        <f t="shared" si="5"/>
        <v>0</v>
      </c>
      <c r="F52" s="124">
        <f t="shared" si="6"/>
        <v>0</v>
      </c>
      <c r="G52" s="122">
        <f>G$37*D52</f>
        <v>0</v>
      </c>
      <c r="H52" s="122">
        <f t="shared" si="8"/>
        <v>0</v>
      </c>
      <c r="I52" s="369"/>
      <c r="J52" s="334">
        <f t="shared" si="9"/>
        <v>0</v>
      </c>
      <c r="K52" s="39"/>
      <c r="L52" s="124">
        <v>0</v>
      </c>
      <c r="M52" s="380">
        <v>0</v>
      </c>
      <c r="N52" s="304">
        <f>SUM(D$46*N43)</f>
        <v>0</v>
      </c>
      <c r="O52" s="334">
        <f>SUM(L52:M52)+N52</f>
        <v>0</v>
      </c>
    </row>
    <row r="53" spans="1:16" s="20" customFormat="1" ht="16">
      <c r="B53" s="20">
        <f t="shared" si="4"/>
        <v>0</v>
      </c>
      <c r="C53" s="20">
        <f t="shared" si="4"/>
        <v>0</v>
      </c>
      <c r="D53" s="20">
        <f t="shared" si="5"/>
        <v>0</v>
      </c>
      <c r="F53" s="124">
        <f t="shared" si="6"/>
        <v>0</v>
      </c>
      <c r="G53" s="122">
        <f>G$37*D53</f>
        <v>0</v>
      </c>
      <c r="H53" s="122">
        <f t="shared" si="8"/>
        <v>0</v>
      </c>
      <c r="I53" s="369"/>
      <c r="J53" s="334">
        <f t="shared" si="9"/>
        <v>0</v>
      </c>
      <c r="K53" s="39"/>
      <c r="L53" s="124">
        <v>0</v>
      </c>
      <c r="M53" s="380">
        <v>0</v>
      </c>
      <c r="N53" s="304"/>
      <c r="O53" s="334">
        <f>SUM(L53:M53)+N53</f>
        <v>0</v>
      </c>
    </row>
    <row r="54" spans="1:16" s="20" customFormat="1" ht="16">
      <c r="B54" s="41" t="s">
        <v>90</v>
      </c>
      <c r="C54" s="41" t="s">
        <v>90</v>
      </c>
      <c r="D54" s="41" t="s">
        <v>90</v>
      </c>
      <c r="E54" s="41"/>
      <c r="F54" s="335" t="s">
        <v>90</v>
      </c>
      <c r="G54" s="125" t="s">
        <v>90</v>
      </c>
      <c r="H54" s="125" t="s">
        <v>90</v>
      </c>
      <c r="I54" s="125" t="s">
        <v>90</v>
      </c>
      <c r="J54" s="337" t="s">
        <v>90</v>
      </c>
      <c r="K54" s="40"/>
      <c r="L54" s="335" t="s">
        <v>90</v>
      </c>
      <c r="M54" s="125" t="s">
        <v>90</v>
      </c>
      <c r="N54" s="336" t="s">
        <v>90</v>
      </c>
      <c r="O54" s="337" t="s">
        <v>90</v>
      </c>
      <c r="P54" s="41"/>
    </row>
    <row r="55" spans="1:16" ht="16">
      <c r="A55" s="26"/>
      <c r="B55" s="35" t="str">
        <f>B30</f>
        <v>Totals</v>
      </c>
      <c r="C55" s="20"/>
      <c r="D55" s="20">
        <f>SUM(D39:D54)</f>
        <v>77500</v>
      </c>
      <c r="E55" s="20"/>
      <c r="F55" s="278">
        <f t="shared" ref="F55:M55" si="12">SUM(F39:F54)</f>
        <v>4805</v>
      </c>
      <c r="G55" s="115">
        <f t="shared" si="12"/>
        <v>1123.75</v>
      </c>
      <c r="H55" s="115">
        <f t="shared" si="12"/>
        <v>550</v>
      </c>
      <c r="I55" s="115">
        <f t="shared" si="12"/>
        <v>0</v>
      </c>
      <c r="J55" s="338">
        <f t="shared" si="12"/>
        <v>6478.75</v>
      </c>
      <c r="K55" s="19"/>
      <c r="L55" s="278">
        <f t="shared" si="12"/>
        <v>0</v>
      </c>
      <c r="M55" s="115">
        <f t="shared" si="12"/>
        <v>0</v>
      </c>
      <c r="N55" s="304">
        <f>SUM(N39:N54)</f>
        <v>0</v>
      </c>
      <c r="O55" s="338">
        <f>SUM(O39:O54)</f>
        <v>0</v>
      </c>
    </row>
    <row r="56" spans="1:16" ht="17" thickBot="1">
      <c r="A56" s="26"/>
      <c r="B56" s="35"/>
      <c r="C56" s="20"/>
      <c r="F56" s="339"/>
      <c r="G56" s="343"/>
      <c r="H56" s="343"/>
      <c r="I56" s="340" t="s">
        <v>94</v>
      </c>
      <c r="J56" s="344">
        <f>J55/D55</f>
        <v>8.3596774193548384E-2</v>
      </c>
      <c r="L56" s="339"/>
      <c r="M56" s="340" t="s">
        <v>59</v>
      </c>
      <c r="N56" s="341">
        <f>O55/D55</f>
        <v>0</v>
      </c>
      <c r="O56" s="342"/>
    </row>
    <row r="57" spans="1:16" ht="16">
      <c r="A57" s="26"/>
      <c r="B57" s="406" t="s">
        <v>218</v>
      </c>
      <c r="C57" s="20"/>
    </row>
    <row r="58" spans="1:16" ht="16">
      <c r="B58" s="380" t="s">
        <v>142</v>
      </c>
      <c r="C58" s="380"/>
      <c r="D58" s="380"/>
    </row>
    <row r="59" spans="1:16" ht="16">
      <c r="B59" s="380"/>
      <c r="C59" s="380"/>
      <c r="D59" s="380"/>
    </row>
    <row r="60" spans="1:16" ht="16">
      <c r="B60" s="380"/>
      <c r="C60" s="380"/>
      <c r="D60" s="380"/>
    </row>
    <row r="61" spans="1:16" ht="19">
      <c r="A61" s="348"/>
      <c r="B61" s="380"/>
      <c r="C61" s="380"/>
      <c r="D61" s="380"/>
    </row>
    <row r="62" spans="1:16" ht="16">
      <c r="B62" s="380"/>
      <c r="C62" s="380"/>
      <c r="D62" s="380"/>
    </row>
  </sheetData>
  <mergeCells count="4">
    <mergeCell ref="D13:F13"/>
    <mergeCell ref="D5:F5"/>
    <mergeCell ref="A1:O1"/>
    <mergeCell ref="L33:O34"/>
  </mergeCells>
  <phoneticPr fontId="21" type="noConversion"/>
  <pageMargins left="0.47" right="0.52" top="0.73" bottom="0.69" header="0.5" footer="0.5"/>
  <pageSetup scale="44" fitToHeight="0" orientation="landscape" verticalDpi="0"/>
  <headerFooter>
    <oddFooter>&amp;L&amp;F&amp;C&amp;A&amp;RPage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V195"/>
  <sheetViews>
    <sheetView workbookViewId="0">
      <pane ySplit="7" topLeftCell="A8" activePane="bottomLeft" state="frozen"/>
      <selection pane="bottomLeft" sqref="A1:V1"/>
    </sheetView>
  </sheetViews>
  <sheetFormatPr baseColWidth="10" defaultColWidth="11.5" defaultRowHeight="16"/>
  <cols>
    <col min="1" max="1" width="11.83203125" style="20" customWidth="1"/>
    <col min="2" max="2" width="7.33203125" style="35" customWidth="1"/>
    <col min="3" max="3" width="37.5" style="20" customWidth="1"/>
    <col min="4" max="4" width="25.33203125" style="20" customWidth="1"/>
    <col min="5" max="6" width="11.5" style="38" customWidth="1"/>
    <col min="7" max="7" width="13.33203125" style="38" customWidth="1"/>
    <col min="8" max="9" width="11.5" style="38" customWidth="1"/>
    <col min="10" max="10" width="11" style="38" customWidth="1"/>
    <col min="11" max="15" width="11.5" style="38" customWidth="1"/>
    <col min="16" max="16" width="12.1640625" style="38" customWidth="1"/>
    <col min="17" max="16384" width="11.5" style="20"/>
  </cols>
  <sheetData>
    <row r="1" spans="1:22" ht="59" customHeight="1">
      <c r="A1" s="452" t="s">
        <v>215</v>
      </c>
      <c r="B1" s="451"/>
      <c r="C1" s="451"/>
      <c r="D1" s="451"/>
      <c r="E1" s="451"/>
      <c r="F1" s="451"/>
      <c r="G1" s="451"/>
      <c r="H1" s="451"/>
      <c r="I1" s="451"/>
      <c r="J1" s="451"/>
      <c r="K1" s="451"/>
      <c r="L1" s="451"/>
      <c r="M1" s="451"/>
      <c r="N1" s="451"/>
      <c r="O1" s="451"/>
      <c r="P1" s="451"/>
      <c r="Q1" s="451"/>
      <c r="R1" s="451"/>
      <c r="S1" s="451"/>
      <c r="T1" s="451"/>
      <c r="U1" s="451"/>
      <c r="V1" s="451"/>
    </row>
    <row r="2" spans="1:22" ht="15.75" customHeight="1">
      <c r="A2" s="351" t="str">
        <f>orgname</f>
        <v>Organization Name</v>
      </c>
      <c r="B2" s="34"/>
      <c r="C2" s="194"/>
      <c r="E2" s="40" t="str">
        <f>'1 Names'!G2</f>
        <v>ver 1: date and initials</v>
      </c>
      <c r="F2" s="83"/>
      <c r="G2" s="83"/>
      <c r="H2" s="83"/>
      <c r="I2" s="83"/>
      <c r="J2" s="83"/>
      <c r="K2" s="83"/>
      <c r="P2" s="84" t="s">
        <v>7</v>
      </c>
      <c r="Q2" s="85">
        <f ca="1">TODAY()</f>
        <v>44464</v>
      </c>
      <c r="R2" s="86">
        <f ca="1">NOW()</f>
        <v>44464.388131018517</v>
      </c>
    </row>
    <row r="3" spans="1:22" ht="15.75" customHeight="1">
      <c r="A3" s="20" t="str">
        <f>Year</f>
        <v>Fiscal Year ______</v>
      </c>
      <c r="D3" s="89"/>
      <c r="E3" s="83"/>
      <c r="I3" s="83"/>
      <c r="J3" s="83"/>
      <c r="K3" s="83"/>
      <c r="S3" s="416" t="s">
        <v>14</v>
      </c>
      <c r="T3" s="416"/>
    </row>
    <row r="4" spans="1:22" ht="21">
      <c r="A4" s="282" t="s">
        <v>151</v>
      </c>
      <c r="B4" s="36"/>
      <c r="D4" s="414" t="s">
        <v>71</v>
      </c>
      <c r="E4" s="414"/>
      <c r="F4" s="415"/>
      <c r="S4" s="416"/>
      <c r="T4" s="416"/>
    </row>
    <row r="5" spans="1:22" s="38" customFormat="1" ht="15" customHeight="1" thickBot="1">
      <c r="A5" s="74"/>
      <c r="B5" s="75"/>
      <c r="P5" s="87"/>
      <c r="Q5" s="87"/>
      <c r="S5" s="416"/>
      <c r="T5" s="416"/>
    </row>
    <row r="6" spans="1:22" ht="17">
      <c r="A6" s="90"/>
      <c r="B6" s="91"/>
      <c r="D6" s="89"/>
      <c r="E6" s="93" t="s">
        <v>66</v>
      </c>
      <c r="F6" s="94" t="s">
        <v>86</v>
      </c>
      <c r="G6" s="95"/>
      <c r="H6" s="95"/>
      <c r="I6" s="96" t="s">
        <v>9</v>
      </c>
      <c r="J6" s="94" t="s">
        <v>134</v>
      </c>
      <c r="K6" s="95"/>
      <c r="L6" s="94"/>
      <c r="M6" s="94"/>
      <c r="N6" s="94"/>
      <c r="O6" s="94"/>
      <c r="P6" s="97" t="s">
        <v>88</v>
      </c>
      <c r="Q6" s="96" t="s">
        <v>87</v>
      </c>
      <c r="R6" s="98" t="s">
        <v>132</v>
      </c>
      <c r="S6" s="99"/>
    </row>
    <row r="7" spans="1:22" s="108" customFormat="1" ht="102">
      <c r="A7" s="193" t="s">
        <v>64</v>
      </c>
      <c r="B7" s="196"/>
      <c r="D7" s="83"/>
      <c r="E7" s="103"/>
      <c r="F7" s="104" t="str">
        <f>'1 Names'!E6</f>
        <v>Program 1</v>
      </c>
      <c r="G7" s="104" t="str">
        <f>'1 Names'!F6</f>
        <v>Program 2</v>
      </c>
      <c r="H7" s="104" t="str">
        <f>'1 Names'!G6</f>
        <v>Program 3</v>
      </c>
      <c r="I7" s="104" t="str">
        <f>'1 Names'!H6</f>
        <v>Program 4</v>
      </c>
      <c r="J7" s="104" t="str">
        <f>'1 Names'!I6</f>
        <v>Program 5</v>
      </c>
      <c r="K7" s="104" t="str">
        <f>'1 Names'!J6</f>
        <v>extra 1</v>
      </c>
      <c r="L7" s="104" t="str">
        <f>'1 Names'!K6</f>
        <v>extra 2</v>
      </c>
      <c r="M7" s="104" t="str">
        <f>'1 Names'!L6</f>
        <v>extra 3</v>
      </c>
      <c r="N7" s="104" t="str">
        <f>'1 Names'!M6</f>
        <v>extra 4</v>
      </c>
      <c r="O7" s="104" t="str">
        <f>'1 Names'!N6</f>
        <v>extra 5</v>
      </c>
      <c r="P7" s="105" t="s">
        <v>6</v>
      </c>
      <c r="Q7" s="104" t="str">
        <f>'1 Names'!O6</f>
        <v>Fund
Raising
&amp; Unrestricted
Income</v>
      </c>
      <c r="R7" s="106" t="str">
        <f>'1 Names'!P6</f>
        <v>Admin
(Mgt &amp; Gen)</v>
      </c>
      <c r="S7" s="107" t="s">
        <v>32</v>
      </c>
    </row>
    <row r="8" spans="1:22" s="108" customFormat="1" ht="17">
      <c r="B8" s="34" t="s">
        <v>28</v>
      </c>
      <c r="D8" s="203" t="s">
        <v>29</v>
      </c>
      <c r="E8" s="198"/>
      <c r="F8" s="199"/>
      <c r="G8" s="199"/>
      <c r="H8" s="200"/>
      <c r="I8" s="199"/>
      <c r="J8" s="199"/>
      <c r="K8" s="199"/>
      <c r="L8" s="200"/>
      <c r="M8" s="200"/>
      <c r="N8" s="200"/>
      <c r="O8" s="200"/>
      <c r="P8" s="201"/>
      <c r="Q8" s="199"/>
      <c r="R8" s="202"/>
      <c r="S8" s="107"/>
    </row>
    <row r="9" spans="1:22" s="108" customFormat="1">
      <c r="B9" s="20"/>
      <c r="C9" s="20"/>
      <c r="D9" s="20"/>
      <c r="E9" s="198"/>
      <c r="F9" s="199"/>
      <c r="G9" s="199"/>
      <c r="H9" s="200"/>
      <c r="I9" s="199"/>
      <c r="J9" s="199"/>
      <c r="K9" s="199"/>
      <c r="L9" s="200"/>
      <c r="M9" s="200"/>
      <c r="N9" s="200"/>
      <c r="O9" s="200"/>
      <c r="P9" s="201"/>
      <c r="Q9" s="199"/>
      <c r="R9" s="202"/>
      <c r="S9" s="107"/>
    </row>
    <row r="10" spans="1:22">
      <c r="A10" s="19"/>
      <c r="B10" s="204" t="str">
        <f>'3 Personnel Expenses'!B14</f>
        <v xml:space="preserve">Executive Director </v>
      </c>
      <c r="C10" s="205"/>
      <c r="D10" s="309" t="str">
        <f>'3 Personnel Expenses'!C14</f>
        <v>Jane Doe</v>
      </c>
      <c r="E10" s="116"/>
      <c r="F10" s="20"/>
      <c r="G10" s="20"/>
      <c r="H10" s="20"/>
      <c r="I10" s="20"/>
      <c r="J10" s="20"/>
      <c r="K10" s="20"/>
      <c r="L10" s="20"/>
      <c r="M10" s="20"/>
      <c r="N10" s="20"/>
      <c r="O10" s="20"/>
      <c r="P10" s="117"/>
      <c r="Q10" s="115"/>
      <c r="R10" s="118"/>
      <c r="S10" s="99"/>
    </row>
    <row r="11" spans="1:22">
      <c r="A11" s="19"/>
      <c r="B11" s="20" t="s">
        <v>60</v>
      </c>
      <c r="C11" s="197" t="s">
        <v>166</v>
      </c>
      <c r="E11" s="206">
        <f>SUM(P11:R11)</f>
        <v>1</v>
      </c>
      <c r="F11" s="381">
        <v>0.25</v>
      </c>
      <c r="G11" s="381">
        <v>0.1</v>
      </c>
      <c r="H11" s="381">
        <v>0.2</v>
      </c>
      <c r="I11" s="381">
        <v>0.25</v>
      </c>
      <c r="J11" s="381">
        <v>0.05</v>
      </c>
      <c r="K11" s="381">
        <v>0</v>
      </c>
      <c r="L11" s="381">
        <v>0</v>
      </c>
      <c r="M11" s="381">
        <v>0</v>
      </c>
      <c r="N11" s="381">
        <v>0</v>
      </c>
      <c r="O11" s="381">
        <v>0</v>
      </c>
      <c r="P11" s="207">
        <f>SUM(F11:O11)</f>
        <v>0.85000000000000009</v>
      </c>
      <c r="Q11" s="381">
        <v>0.1</v>
      </c>
      <c r="R11" s="381">
        <v>0.05</v>
      </c>
      <c r="S11" s="308">
        <f>1-E11</f>
        <v>0</v>
      </c>
    </row>
    <row r="12" spans="1:22">
      <c r="A12" s="19"/>
      <c r="B12" s="20" t="s">
        <v>61</v>
      </c>
      <c r="C12" s="197" t="s">
        <v>168</v>
      </c>
      <c r="E12" s="206">
        <f>SUM(P12:R12)</f>
        <v>1</v>
      </c>
      <c r="F12" s="381">
        <v>0.25</v>
      </c>
      <c r="G12" s="381">
        <v>0.1</v>
      </c>
      <c r="H12" s="381">
        <v>0.2</v>
      </c>
      <c r="I12" s="381">
        <v>0.25</v>
      </c>
      <c r="J12" s="381">
        <v>0.05</v>
      </c>
      <c r="K12" s="381">
        <v>0</v>
      </c>
      <c r="L12" s="381">
        <v>0</v>
      </c>
      <c r="M12" s="381">
        <v>0</v>
      </c>
      <c r="N12" s="381">
        <v>0</v>
      </c>
      <c r="O12" s="381">
        <v>0</v>
      </c>
      <c r="P12" s="207">
        <f>SUM(F12:O12)</f>
        <v>0.85000000000000009</v>
      </c>
      <c r="Q12" s="381">
        <v>0.1</v>
      </c>
      <c r="R12" s="381">
        <v>0.05</v>
      </c>
      <c r="S12" s="308">
        <f>1-E12</f>
        <v>0</v>
      </c>
    </row>
    <row r="13" spans="1:22">
      <c r="A13" s="19"/>
      <c r="B13" s="20" t="s">
        <v>62</v>
      </c>
      <c r="C13" s="197" t="s">
        <v>165</v>
      </c>
      <c r="D13" s="20" t="s">
        <v>127</v>
      </c>
      <c r="E13" s="206">
        <f>SUM(P13:R13)</f>
        <v>1</v>
      </c>
      <c r="F13" s="381">
        <v>0.25</v>
      </c>
      <c r="G13" s="381">
        <v>0.1</v>
      </c>
      <c r="H13" s="381">
        <v>0.2</v>
      </c>
      <c r="I13" s="381">
        <v>0.25</v>
      </c>
      <c r="J13" s="381">
        <v>0.05</v>
      </c>
      <c r="K13" s="381">
        <v>0</v>
      </c>
      <c r="L13" s="381">
        <v>0</v>
      </c>
      <c r="M13" s="381">
        <v>0</v>
      </c>
      <c r="N13" s="381">
        <v>0</v>
      </c>
      <c r="O13" s="381">
        <v>0</v>
      </c>
      <c r="P13" s="207">
        <f>SUM(F13:O13)</f>
        <v>0.85000000000000009</v>
      </c>
      <c r="Q13" s="381">
        <v>0.1</v>
      </c>
      <c r="R13" s="381">
        <v>0.05</v>
      </c>
      <c r="S13" s="308">
        <f>1-E13</f>
        <v>0</v>
      </c>
    </row>
    <row r="14" spans="1:22">
      <c r="A14" s="19"/>
      <c r="B14" s="20" t="s">
        <v>115</v>
      </c>
      <c r="C14" s="197" t="s">
        <v>167</v>
      </c>
      <c r="E14" s="206">
        <f>SUM(P14:R14)</f>
        <v>1</v>
      </c>
      <c r="F14" s="381">
        <v>0.25</v>
      </c>
      <c r="G14" s="381">
        <v>0.1</v>
      </c>
      <c r="H14" s="381">
        <v>0.2</v>
      </c>
      <c r="I14" s="381">
        <v>0.25</v>
      </c>
      <c r="J14" s="381">
        <v>0.05</v>
      </c>
      <c r="K14" s="381">
        <v>0</v>
      </c>
      <c r="L14" s="381">
        <v>0</v>
      </c>
      <c r="M14" s="381">
        <v>0</v>
      </c>
      <c r="N14" s="381">
        <v>0</v>
      </c>
      <c r="O14" s="381">
        <v>0</v>
      </c>
      <c r="P14" s="207">
        <f>SUM(F14:O14)</f>
        <v>0.85000000000000009</v>
      </c>
      <c r="Q14" s="381">
        <v>0.1</v>
      </c>
      <c r="R14" s="381">
        <v>0.05</v>
      </c>
      <c r="S14" s="308">
        <f>1-E14</f>
        <v>0</v>
      </c>
    </row>
    <row r="15" spans="1:22">
      <c r="A15" s="19"/>
      <c r="B15" s="20"/>
      <c r="C15" s="197"/>
      <c r="D15" s="20" t="s">
        <v>120</v>
      </c>
      <c r="E15" s="209" t="s">
        <v>84</v>
      </c>
      <c r="F15" s="210" t="s">
        <v>84</v>
      </c>
      <c r="G15" s="210" t="s">
        <v>84</v>
      </c>
      <c r="H15" s="210" t="s">
        <v>84</v>
      </c>
      <c r="I15" s="210" t="s">
        <v>84</v>
      </c>
      <c r="J15" s="210" t="s">
        <v>84</v>
      </c>
      <c r="K15" s="210" t="s">
        <v>84</v>
      </c>
      <c r="L15" s="210" t="s">
        <v>84</v>
      </c>
      <c r="M15" s="210" t="s">
        <v>84</v>
      </c>
      <c r="N15" s="210" t="s">
        <v>84</v>
      </c>
      <c r="O15" s="210" t="s">
        <v>84</v>
      </c>
      <c r="P15" s="211" t="s">
        <v>84</v>
      </c>
      <c r="Q15" s="212" t="s">
        <v>84</v>
      </c>
      <c r="R15" s="213" t="s">
        <v>84</v>
      </c>
      <c r="S15" s="208"/>
    </row>
    <row r="16" spans="1:22" s="19" customFormat="1">
      <c r="D16" s="204" t="s">
        <v>136</v>
      </c>
      <c r="E16" s="214">
        <f>AVERAGE(E11:E14)</f>
        <v>1</v>
      </c>
      <c r="F16" s="215">
        <f>SUM(F11:F14)/4</f>
        <v>0.25</v>
      </c>
      <c r="G16" s="215">
        <f t="shared" ref="G16:R16" si="0">SUM(G11:G14)/4</f>
        <v>0.1</v>
      </c>
      <c r="H16" s="215">
        <f t="shared" si="0"/>
        <v>0.2</v>
      </c>
      <c r="I16" s="215">
        <f t="shared" si="0"/>
        <v>0.25</v>
      </c>
      <c r="J16" s="215">
        <f t="shared" si="0"/>
        <v>0.05</v>
      </c>
      <c r="K16" s="215">
        <f t="shared" si="0"/>
        <v>0</v>
      </c>
      <c r="L16" s="215">
        <f t="shared" si="0"/>
        <v>0</v>
      </c>
      <c r="M16" s="215">
        <f>SUM(M11:M14)/4</f>
        <v>0</v>
      </c>
      <c r="N16" s="215">
        <f>SUM(N11:N14)/4</f>
        <v>0</v>
      </c>
      <c r="O16" s="215">
        <f>SUM(O11:O14)/4</f>
        <v>0</v>
      </c>
      <c r="P16" s="215">
        <f>SUM(P11:P14)/4</f>
        <v>0.85000000000000009</v>
      </c>
      <c r="Q16" s="215">
        <f t="shared" si="0"/>
        <v>0.1</v>
      </c>
      <c r="R16" s="215">
        <f t="shared" si="0"/>
        <v>0.05</v>
      </c>
      <c r="S16" s="216">
        <f>1-SUM(P16:R16)</f>
        <v>0</v>
      </c>
    </row>
    <row r="17" spans="1:19">
      <c r="A17" s="19"/>
      <c r="B17" s="20"/>
      <c r="E17" s="116"/>
      <c r="F17" s="20"/>
      <c r="G17" s="20"/>
      <c r="H17" s="20"/>
      <c r="I17" s="20"/>
      <c r="J17" s="20"/>
      <c r="K17" s="20"/>
      <c r="L17" s="20"/>
      <c r="M17" s="20"/>
      <c r="N17" s="20"/>
      <c r="O17" s="20"/>
      <c r="P17" s="117"/>
      <c r="Q17" s="115"/>
      <c r="R17" s="118"/>
      <c r="S17" s="99"/>
    </row>
    <row r="18" spans="1:19">
      <c r="A18" s="19"/>
      <c r="B18" s="204">
        <f>'3 Personnel Expenses'!B15</f>
        <v>0</v>
      </c>
      <c r="C18" s="205"/>
      <c r="D18" s="309">
        <f>'3 Personnel Expenses'!C15</f>
        <v>0</v>
      </c>
      <c r="E18" s="116"/>
      <c r="F18" s="20"/>
      <c r="G18" s="20"/>
      <c r="H18" s="20"/>
      <c r="I18" s="20"/>
      <c r="J18" s="20"/>
      <c r="K18" s="20"/>
      <c r="L18" s="20"/>
      <c r="M18" s="20"/>
      <c r="N18" s="20"/>
      <c r="O18" s="20"/>
      <c r="P18" s="117"/>
      <c r="Q18" s="115"/>
      <c r="R18" s="118"/>
      <c r="S18" s="99"/>
    </row>
    <row r="19" spans="1:19">
      <c r="A19" s="19"/>
      <c r="B19" s="20" t="s">
        <v>60</v>
      </c>
      <c r="C19" s="197" t="s">
        <v>166</v>
      </c>
      <c r="E19" s="206">
        <f>SUM(P19:R19)</f>
        <v>0</v>
      </c>
      <c r="F19" s="381">
        <v>0</v>
      </c>
      <c r="G19" s="381">
        <v>0</v>
      </c>
      <c r="H19" s="381">
        <v>0</v>
      </c>
      <c r="I19" s="381">
        <v>0</v>
      </c>
      <c r="J19" s="381">
        <v>0</v>
      </c>
      <c r="K19" s="381">
        <v>0</v>
      </c>
      <c r="L19" s="381">
        <v>0</v>
      </c>
      <c r="M19" s="381">
        <v>0</v>
      </c>
      <c r="N19" s="381">
        <v>0</v>
      </c>
      <c r="O19" s="381">
        <v>0</v>
      </c>
      <c r="P19" s="207">
        <f>SUM(F19:O19)</f>
        <v>0</v>
      </c>
      <c r="Q19" s="381">
        <v>0</v>
      </c>
      <c r="R19" s="381">
        <v>0</v>
      </c>
      <c r="S19" s="308">
        <f>1-E19</f>
        <v>1</v>
      </c>
    </row>
    <row r="20" spans="1:19">
      <c r="A20" s="19"/>
      <c r="B20" s="20" t="s">
        <v>61</v>
      </c>
      <c r="C20" s="197" t="s">
        <v>168</v>
      </c>
      <c r="E20" s="206">
        <f>SUM(P20:R20)</f>
        <v>0</v>
      </c>
      <c r="F20" s="381">
        <v>0</v>
      </c>
      <c r="G20" s="381">
        <v>0</v>
      </c>
      <c r="H20" s="381">
        <v>0</v>
      </c>
      <c r="I20" s="381">
        <v>0</v>
      </c>
      <c r="J20" s="381">
        <v>0</v>
      </c>
      <c r="K20" s="381">
        <v>0</v>
      </c>
      <c r="L20" s="381">
        <v>0</v>
      </c>
      <c r="M20" s="381">
        <v>0</v>
      </c>
      <c r="N20" s="381">
        <v>0</v>
      </c>
      <c r="O20" s="381">
        <v>0</v>
      </c>
      <c r="P20" s="207">
        <f>SUM(F20:O20)</f>
        <v>0</v>
      </c>
      <c r="Q20" s="381">
        <v>0</v>
      </c>
      <c r="R20" s="381">
        <v>0</v>
      </c>
      <c r="S20" s="308">
        <f>1-E20</f>
        <v>1</v>
      </c>
    </row>
    <row r="21" spans="1:19">
      <c r="A21" s="19"/>
      <c r="B21" s="20" t="s">
        <v>62</v>
      </c>
      <c r="C21" s="197" t="s">
        <v>165</v>
      </c>
      <c r="E21" s="206">
        <f>SUM(P21:R21)</f>
        <v>0</v>
      </c>
      <c r="F21" s="381">
        <v>0</v>
      </c>
      <c r="G21" s="381">
        <v>0</v>
      </c>
      <c r="H21" s="381">
        <v>0</v>
      </c>
      <c r="I21" s="381">
        <v>0</v>
      </c>
      <c r="J21" s="381">
        <v>0</v>
      </c>
      <c r="K21" s="381">
        <v>0</v>
      </c>
      <c r="L21" s="381">
        <v>0</v>
      </c>
      <c r="M21" s="381">
        <v>0</v>
      </c>
      <c r="N21" s="381">
        <v>0</v>
      </c>
      <c r="O21" s="381">
        <v>0</v>
      </c>
      <c r="P21" s="207">
        <f>SUM(F21:O21)</f>
        <v>0</v>
      </c>
      <c r="Q21" s="381">
        <v>0</v>
      </c>
      <c r="R21" s="381">
        <v>0</v>
      </c>
      <c r="S21" s="308">
        <f>1-E21</f>
        <v>1</v>
      </c>
    </row>
    <row r="22" spans="1:19">
      <c r="A22" s="19"/>
      <c r="B22" s="20" t="s">
        <v>63</v>
      </c>
      <c r="C22" s="197" t="s">
        <v>167</v>
      </c>
      <c r="E22" s="206">
        <f>SUM(P22:R22)</f>
        <v>0</v>
      </c>
      <c r="F22" s="381">
        <v>0</v>
      </c>
      <c r="G22" s="381">
        <v>0</v>
      </c>
      <c r="H22" s="381">
        <v>0</v>
      </c>
      <c r="I22" s="381">
        <v>0</v>
      </c>
      <c r="J22" s="381">
        <v>0</v>
      </c>
      <c r="K22" s="381">
        <v>0</v>
      </c>
      <c r="L22" s="381">
        <v>0</v>
      </c>
      <c r="M22" s="381">
        <v>0</v>
      </c>
      <c r="N22" s="381">
        <v>0</v>
      </c>
      <c r="O22" s="381">
        <v>0</v>
      </c>
      <c r="P22" s="207">
        <f>SUM(F22:O22)</f>
        <v>0</v>
      </c>
      <c r="Q22" s="381">
        <v>0</v>
      </c>
      <c r="R22" s="381">
        <v>0</v>
      </c>
      <c r="S22" s="308">
        <f>1-E22</f>
        <v>1</v>
      </c>
    </row>
    <row r="23" spans="1:19">
      <c r="A23" s="19"/>
      <c r="B23" s="20"/>
      <c r="C23" s="197" t="s">
        <v>119</v>
      </c>
      <c r="D23" s="20" t="s">
        <v>120</v>
      </c>
      <c r="E23" s="209" t="s">
        <v>84</v>
      </c>
      <c r="F23" s="210" t="s">
        <v>84</v>
      </c>
      <c r="G23" s="210" t="s">
        <v>84</v>
      </c>
      <c r="H23" s="210" t="s">
        <v>84</v>
      </c>
      <c r="I23" s="210" t="s">
        <v>84</v>
      </c>
      <c r="J23" s="210" t="s">
        <v>84</v>
      </c>
      <c r="K23" s="210" t="s">
        <v>84</v>
      </c>
      <c r="L23" s="210" t="s">
        <v>84</v>
      </c>
      <c r="M23" s="210" t="s">
        <v>84</v>
      </c>
      <c r="N23" s="210" t="s">
        <v>84</v>
      </c>
      <c r="O23" s="210" t="s">
        <v>84</v>
      </c>
      <c r="P23" s="211" t="s">
        <v>84</v>
      </c>
      <c r="Q23" s="212" t="s">
        <v>84</v>
      </c>
      <c r="R23" s="213" t="s">
        <v>84</v>
      </c>
      <c r="S23" s="208"/>
    </row>
    <row r="24" spans="1:19" s="19" customFormat="1">
      <c r="D24" s="204" t="s">
        <v>136</v>
      </c>
      <c r="E24" s="214">
        <f>AVERAGE(E19:E23)</f>
        <v>0</v>
      </c>
      <c r="F24" s="215">
        <f>SUM(F19:F22)/4</f>
        <v>0</v>
      </c>
      <c r="G24" s="215">
        <f t="shared" ref="G24:R24" si="1">SUM(G19:G22)/4</f>
        <v>0</v>
      </c>
      <c r="H24" s="215">
        <f t="shared" si="1"/>
        <v>0</v>
      </c>
      <c r="I24" s="215">
        <f t="shared" si="1"/>
        <v>0</v>
      </c>
      <c r="J24" s="215">
        <f t="shared" si="1"/>
        <v>0</v>
      </c>
      <c r="K24" s="215">
        <f t="shared" si="1"/>
        <v>0</v>
      </c>
      <c r="L24" s="215">
        <f t="shared" si="1"/>
        <v>0</v>
      </c>
      <c r="M24" s="215">
        <f>SUM(M19:M22)/4</f>
        <v>0</v>
      </c>
      <c r="N24" s="215">
        <f>SUM(N19:N22)/4</f>
        <v>0</v>
      </c>
      <c r="O24" s="215">
        <f>SUM(O19:O22)/4</f>
        <v>0</v>
      </c>
      <c r="P24" s="215">
        <f t="shared" si="1"/>
        <v>0</v>
      </c>
      <c r="Q24" s="215">
        <f t="shared" si="1"/>
        <v>0</v>
      </c>
      <c r="R24" s="215">
        <f t="shared" si="1"/>
        <v>0</v>
      </c>
      <c r="S24" s="307">
        <f>1-SUM(P24:R24)</f>
        <v>1</v>
      </c>
    </row>
    <row r="25" spans="1:19">
      <c r="A25" s="19"/>
      <c r="B25" s="20"/>
      <c r="E25" s="116"/>
      <c r="F25" s="20"/>
      <c r="G25" s="20"/>
      <c r="H25" s="20"/>
      <c r="I25" s="20"/>
      <c r="J25" s="20"/>
      <c r="K25" s="20"/>
      <c r="L25" s="20"/>
      <c r="M25" s="20"/>
      <c r="N25" s="20"/>
      <c r="O25" s="20"/>
      <c r="P25" s="117"/>
      <c r="Q25" s="115"/>
      <c r="R25" s="118"/>
      <c r="S25" s="99"/>
    </row>
    <row r="26" spans="1:19">
      <c r="A26" s="19"/>
      <c r="B26" s="204">
        <f>'3 Personnel Expenses'!B16</f>
        <v>0</v>
      </c>
      <c r="C26" s="205"/>
      <c r="D26" s="309">
        <f>'3 Personnel Expenses'!C16</f>
        <v>0</v>
      </c>
      <c r="E26" s="116"/>
      <c r="F26" s="20"/>
      <c r="G26" s="20"/>
      <c r="H26" s="20"/>
      <c r="I26" s="20"/>
      <c r="J26" s="20"/>
      <c r="K26" s="20"/>
      <c r="L26" s="20"/>
      <c r="M26" s="20"/>
      <c r="N26" s="20"/>
      <c r="O26" s="20"/>
      <c r="P26" s="117"/>
      <c r="Q26" s="115"/>
      <c r="R26" s="118"/>
      <c r="S26" s="99">
        <f>E26-SUM(Q26:R26)-SUM(F26:L26)</f>
        <v>0</v>
      </c>
    </row>
    <row r="27" spans="1:19">
      <c r="A27" s="19"/>
      <c r="B27" s="20" t="s">
        <v>60</v>
      </c>
      <c r="C27" s="197" t="s">
        <v>166</v>
      </c>
      <c r="E27" s="206">
        <f>SUM(P27:R27)</f>
        <v>0</v>
      </c>
      <c r="F27" s="381">
        <v>0</v>
      </c>
      <c r="G27" s="381">
        <v>0</v>
      </c>
      <c r="H27" s="381">
        <v>0</v>
      </c>
      <c r="I27" s="381">
        <v>0</v>
      </c>
      <c r="J27" s="381">
        <v>0</v>
      </c>
      <c r="K27" s="381">
        <v>0</v>
      </c>
      <c r="L27" s="381">
        <v>0</v>
      </c>
      <c r="M27" s="381">
        <v>0</v>
      </c>
      <c r="N27" s="381">
        <v>0</v>
      </c>
      <c r="O27" s="381">
        <v>0</v>
      </c>
      <c r="P27" s="207">
        <f>SUM(F27:O27)</f>
        <v>0</v>
      </c>
      <c r="Q27" s="381">
        <v>0</v>
      </c>
      <c r="R27" s="381">
        <v>0</v>
      </c>
      <c r="S27" s="208">
        <f>1-E27</f>
        <v>1</v>
      </c>
    </row>
    <row r="28" spans="1:19">
      <c r="A28" s="19"/>
      <c r="B28" s="20" t="s">
        <v>61</v>
      </c>
      <c r="C28" s="197" t="s">
        <v>168</v>
      </c>
      <c r="E28" s="206">
        <f>SUM(P28:R28)</f>
        <v>0</v>
      </c>
      <c r="F28" s="381">
        <v>0</v>
      </c>
      <c r="G28" s="381">
        <v>0</v>
      </c>
      <c r="H28" s="381">
        <v>0</v>
      </c>
      <c r="I28" s="381">
        <v>0</v>
      </c>
      <c r="J28" s="381">
        <v>0</v>
      </c>
      <c r="K28" s="381">
        <v>0</v>
      </c>
      <c r="L28" s="381">
        <v>0</v>
      </c>
      <c r="M28" s="381">
        <v>0</v>
      </c>
      <c r="N28" s="381">
        <v>0</v>
      </c>
      <c r="O28" s="381">
        <v>0</v>
      </c>
      <c r="P28" s="207">
        <f>SUM(F28:O28)</f>
        <v>0</v>
      </c>
      <c r="Q28" s="381">
        <v>0</v>
      </c>
      <c r="R28" s="381">
        <v>0</v>
      </c>
      <c r="S28" s="208">
        <f>1-E28</f>
        <v>1</v>
      </c>
    </row>
    <row r="29" spans="1:19">
      <c r="A29" s="19"/>
      <c r="B29" s="20" t="s">
        <v>62</v>
      </c>
      <c r="C29" s="197" t="s">
        <v>165</v>
      </c>
      <c r="E29" s="206">
        <f>SUM(P29:R29)</f>
        <v>0</v>
      </c>
      <c r="F29" s="381">
        <v>0</v>
      </c>
      <c r="G29" s="381">
        <v>0</v>
      </c>
      <c r="H29" s="381">
        <v>0</v>
      </c>
      <c r="I29" s="381">
        <v>0</v>
      </c>
      <c r="J29" s="381">
        <v>0</v>
      </c>
      <c r="K29" s="381">
        <v>0</v>
      </c>
      <c r="L29" s="381">
        <v>0</v>
      </c>
      <c r="M29" s="381">
        <v>0</v>
      </c>
      <c r="N29" s="381">
        <v>0</v>
      </c>
      <c r="O29" s="381">
        <v>0</v>
      </c>
      <c r="P29" s="207">
        <f>SUM(F29:O29)</f>
        <v>0</v>
      </c>
      <c r="Q29" s="381">
        <v>0</v>
      </c>
      <c r="R29" s="381">
        <v>0</v>
      </c>
      <c r="S29" s="208">
        <f>1-E29</f>
        <v>1</v>
      </c>
    </row>
    <row r="30" spans="1:19">
      <c r="A30" s="19"/>
      <c r="B30" s="20" t="s">
        <v>63</v>
      </c>
      <c r="C30" s="197" t="s">
        <v>167</v>
      </c>
      <c r="E30" s="206">
        <f>SUM(P30:R30)</f>
        <v>0</v>
      </c>
      <c r="F30" s="381">
        <v>0</v>
      </c>
      <c r="G30" s="381">
        <v>0</v>
      </c>
      <c r="H30" s="381">
        <v>0</v>
      </c>
      <c r="I30" s="381">
        <v>0</v>
      </c>
      <c r="J30" s="381">
        <v>0</v>
      </c>
      <c r="K30" s="381">
        <v>0</v>
      </c>
      <c r="L30" s="381">
        <v>0</v>
      </c>
      <c r="M30" s="381">
        <v>0</v>
      </c>
      <c r="N30" s="381">
        <v>0</v>
      </c>
      <c r="O30" s="381">
        <v>0</v>
      </c>
      <c r="P30" s="207">
        <f>SUM(F30:O30)</f>
        <v>0</v>
      </c>
      <c r="Q30" s="381">
        <v>0</v>
      </c>
      <c r="R30" s="381">
        <v>0</v>
      </c>
      <c r="S30" s="208">
        <f>1-E30</f>
        <v>1</v>
      </c>
    </row>
    <row r="31" spans="1:19">
      <c r="A31" s="19"/>
      <c r="B31" s="20"/>
      <c r="C31" s="197" t="s">
        <v>119</v>
      </c>
      <c r="D31" s="20" t="s">
        <v>120</v>
      </c>
      <c r="E31" s="209" t="s">
        <v>84</v>
      </c>
      <c r="F31" s="210" t="s">
        <v>84</v>
      </c>
      <c r="G31" s="210" t="s">
        <v>84</v>
      </c>
      <c r="H31" s="210" t="s">
        <v>84</v>
      </c>
      <c r="I31" s="210" t="s">
        <v>84</v>
      </c>
      <c r="J31" s="210" t="s">
        <v>84</v>
      </c>
      <c r="K31" s="210" t="s">
        <v>84</v>
      </c>
      <c r="L31" s="210" t="s">
        <v>84</v>
      </c>
      <c r="M31" s="210" t="s">
        <v>84</v>
      </c>
      <c r="N31" s="210" t="s">
        <v>84</v>
      </c>
      <c r="O31" s="210" t="s">
        <v>84</v>
      </c>
      <c r="P31" s="211" t="s">
        <v>84</v>
      </c>
      <c r="Q31" s="212" t="s">
        <v>84</v>
      </c>
      <c r="R31" s="213" t="s">
        <v>84</v>
      </c>
      <c r="S31" s="208"/>
    </row>
    <row r="32" spans="1:19" s="19" customFormat="1">
      <c r="D32" s="204" t="s">
        <v>136</v>
      </c>
      <c r="E32" s="214">
        <f>AVERAGE(E27:E31)</f>
        <v>0</v>
      </c>
      <c r="F32" s="215">
        <f>SUM(F27:F30)/4</f>
        <v>0</v>
      </c>
      <c r="G32" s="215">
        <f t="shared" ref="G32:R32" si="2">SUM(G27:G30)/4</f>
        <v>0</v>
      </c>
      <c r="H32" s="215">
        <f t="shared" si="2"/>
        <v>0</v>
      </c>
      <c r="I32" s="215">
        <f t="shared" si="2"/>
        <v>0</v>
      </c>
      <c r="J32" s="215">
        <f t="shared" si="2"/>
        <v>0</v>
      </c>
      <c r="K32" s="215">
        <f t="shared" si="2"/>
        <v>0</v>
      </c>
      <c r="L32" s="215">
        <f t="shared" si="2"/>
        <v>0</v>
      </c>
      <c r="M32" s="215">
        <f>SUM(M27:M30)/4</f>
        <v>0</v>
      </c>
      <c r="N32" s="215">
        <f>SUM(N27:N30)/4</f>
        <v>0</v>
      </c>
      <c r="O32" s="215">
        <f>SUM(O27:O30)/4</f>
        <v>0</v>
      </c>
      <c r="P32" s="215">
        <f t="shared" si="2"/>
        <v>0</v>
      </c>
      <c r="Q32" s="215">
        <f t="shared" si="2"/>
        <v>0</v>
      </c>
      <c r="R32" s="215">
        <f t="shared" si="2"/>
        <v>0</v>
      </c>
      <c r="S32" s="216">
        <f>1-SUM(P32:R32)</f>
        <v>1</v>
      </c>
    </row>
    <row r="33" spans="1:19">
      <c r="A33" s="19"/>
      <c r="B33" s="20"/>
      <c r="E33" s="116"/>
      <c r="F33" s="20"/>
      <c r="G33" s="20"/>
      <c r="H33" s="20"/>
      <c r="I33" s="20"/>
      <c r="J33" s="20"/>
      <c r="K33" s="20"/>
      <c r="L33" s="20"/>
      <c r="M33" s="20"/>
      <c r="N33" s="20"/>
      <c r="O33" s="20"/>
      <c r="P33" s="117"/>
      <c r="Q33" s="115"/>
      <c r="R33" s="118"/>
      <c r="S33" s="99"/>
    </row>
    <row r="34" spans="1:19">
      <c r="A34" s="19"/>
      <c r="B34" s="204">
        <f>'3 Personnel Expenses'!B17</f>
        <v>0</v>
      </c>
      <c r="C34" s="205"/>
      <c r="D34" s="309">
        <f>'3 Personnel Expenses'!C17</f>
        <v>0</v>
      </c>
      <c r="E34" s="116"/>
      <c r="F34" s="20"/>
      <c r="G34" s="20"/>
      <c r="H34" s="20"/>
      <c r="I34" s="20"/>
      <c r="J34" s="20"/>
      <c r="K34" s="20"/>
      <c r="L34" s="20"/>
      <c r="M34" s="20"/>
      <c r="N34" s="20"/>
      <c r="O34" s="20"/>
      <c r="P34" s="117"/>
      <c r="Q34" s="115"/>
      <c r="R34" s="118"/>
      <c r="S34" s="99">
        <f>E34-SUM(Q34:R34)-SUM(F34:L34)</f>
        <v>0</v>
      </c>
    </row>
    <row r="35" spans="1:19">
      <c r="A35" s="19"/>
      <c r="B35" s="20" t="s">
        <v>60</v>
      </c>
      <c r="C35" s="197" t="s">
        <v>166</v>
      </c>
      <c r="E35" s="206">
        <f>SUM(P35:R35)</f>
        <v>0</v>
      </c>
      <c r="F35" s="381">
        <v>0</v>
      </c>
      <c r="G35" s="381">
        <v>0</v>
      </c>
      <c r="H35" s="381">
        <v>0</v>
      </c>
      <c r="I35" s="381">
        <v>0</v>
      </c>
      <c r="J35" s="381">
        <v>0</v>
      </c>
      <c r="K35" s="381">
        <v>0</v>
      </c>
      <c r="L35" s="381">
        <v>0</v>
      </c>
      <c r="M35" s="381">
        <v>0</v>
      </c>
      <c r="N35" s="381">
        <v>0</v>
      </c>
      <c r="O35" s="381">
        <v>0</v>
      </c>
      <c r="P35" s="207">
        <f>SUM(F35:O35)</f>
        <v>0</v>
      </c>
      <c r="Q35" s="381">
        <v>0</v>
      </c>
      <c r="R35" s="381">
        <v>0</v>
      </c>
      <c r="S35" s="308">
        <f>1-E35</f>
        <v>1</v>
      </c>
    </row>
    <row r="36" spans="1:19">
      <c r="A36" s="19"/>
      <c r="B36" s="20" t="s">
        <v>61</v>
      </c>
      <c r="C36" s="197" t="s">
        <v>168</v>
      </c>
      <c r="E36" s="206">
        <f>SUM(P36:R36)</f>
        <v>0</v>
      </c>
      <c r="F36" s="381">
        <v>0</v>
      </c>
      <c r="G36" s="381">
        <v>0</v>
      </c>
      <c r="H36" s="381">
        <v>0</v>
      </c>
      <c r="I36" s="381">
        <v>0</v>
      </c>
      <c r="J36" s="381">
        <v>0</v>
      </c>
      <c r="K36" s="381">
        <v>0</v>
      </c>
      <c r="L36" s="381">
        <v>0</v>
      </c>
      <c r="M36" s="381">
        <v>0</v>
      </c>
      <c r="N36" s="381">
        <v>0</v>
      </c>
      <c r="O36" s="381">
        <v>0</v>
      </c>
      <c r="P36" s="207">
        <f>SUM(F36:O36)</f>
        <v>0</v>
      </c>
      <c r="Q36" s="381">
        <v>0</v>
      </c>
      <c r="R36" s="381">
        <v>0</v>
      </c>
      <c r="S36" s="308">
        <f>1-E36</f>
        <v>1</v>
      </c>
    </row>
    <row r="37" spans="1:19">
      <c r="A37" s="19"/>
      <c r="B37" s="20" t="s">
        <v>62</v>
      </c>
      <c r="C37" s="197" t="s">
        <v>165</v>
      </c>
      <c r="E37" s="206">
        <f>SUM(P37:R37)</f>
        <v>0</v>
      </c>
      <c r="F37" s="381">
        <v>0</v>
      </c>
      <c r="G37" s="381">
        <v>0</v>
      </c>
      <c r="H37" s="381">
        <v>0</v>
      </c>
      <c r="I37" s="381">
        <v>0</v>
      </c>
      <c r="J37" s="381">
        <v>0</v>
      </c>
      <c r="K37" s="381">
        <v>0</v>
      </c>
      <c r="L37" s="381">
        <v>0</v>
      </c>
      <c r="M37" s="381">
        <v>0</v>
      </c>
      <c r="N37" s="381">
        <v>0</v>
      </c>
      <c r="O37" s="381">
        <v>0</v>
      </c>
      <c r="P37" s="207">
        <f>SUM(F37:O37)</f>
        <v>0</v>
      </c>
      <c r="Q37" s="381">
        <v>0</v>
      </c>
      <c r="R37" s="381">
        <v>0</v>
      </c>
      <c r="S37" s="308">
        <f>1-E37</f>
        <v>1</v>
      </c>
    </row>
    <row r="38" spans="1:19">
      <c r="A38" s="19"/>
      <c r="B38" s="20" t="s">
        <v>63</v>
      </c>
      <c r="C38" s="197" t="s">
        <v>167</v>
      </c>
      <c r="E38" s="206">
        <f>SUM(P38:R38)</f>
        <v>0</v>
      </c>
      <c r="F38" s="381">
        <v>0</v>
      </c>
      <c r="G38" s="381">
        <v>0</v>
      </c>
      <c r="H38" s="381">
        <v>0</v>
      </c>
      <c r="I38" s="381">
        <v>0</v>
      </c>
      <c r="J38" s="381">
        <v>0</v>
      </c>
      <c r="K38" s="381">
        <v>0</v>
      </c>
      <c r="L38" s="381">
        <v>0</v>
      </c>
      <c r="M38" s="381">
        <v>0</v>
      </c>
      <c r="N38" s="381">
        <v>0</v>
      </c>
      <c r="O38" s="381">
        <v>0</v>
      </c>
      <c r="P38" s="207">
        <f>SUM(F38:O38)</f>
        <v>0</v>
      </c>
      <c r="Q38" s="381">
        <v>0</v>
      </c>
      <c r="R38" s="381">
        <v>0</v>
      </c>
      <c r="S38" s="308">
        <f>1-E38</f>
        <v>1</v>
      </c>
    </row>
    <row r="39" spans="1:19">
      <c r="A39" s="19"/>
      <c r="B39" s="20"/>
      <c r="C39" s="197" t="s">
        <v>119</v>
      </c>
      <c r="D39" s="20" t="s">
        <v>120</v>
      </c>
      <c r="E39" s="209" t="s">
        <v>84</v>
      </c>
      <c r="F39" s="210" t="s">
        <v>84</v>
      </c>
      <c r="G39" s="210" t="s">
        <v>84</v>
      </c>
      <c r="H39" s="210" t="s">
        <v>84</v>
      </c>
      <c r="I39" s="210" t="s">
        <v>84</v>
      </c>
      <c r="J39" s="210" t="s">
        <v>84</v>
      </c>
      <c r="K39" s="210" t="s">
        <v>84</v>
      </c>
      <c r="L39" s="210" t="s">
        <v>84</v>
      </c>
      <c r="M39" s="210" t="s">
        <v>84</v>
      </c>
      <c r="N39" s="210" t="s">
        <v>84</v>
      </c>
      <c r="O39" s="210" t="s">
        <v>84</v>
      </c>
      <c r="P39" s="211" t="s">
        <v>84</v>
      </c>
      <c r="Q39" s="212" t="s">
        <v>84</v>
      </c>
      <c r="R39" s="213" t="s">
        <v>84</v>
      </c>
      <c r="S39" s="208"/>
    </row>
    <row r="40" spans="1:19" s="19" customFormat="1">
      <c r="D40" s="204" t="s">
        <v>136</v>
      </c>
      <c r="E40" s="214">
        <f>AVERAGE(E35:E39)</f>
        <v>0</v>
      </c>
      <c r="F40" s="215">
        <f>SUM(F35:F38)/4</f>
        <v>0</v>
      </c>
      <c r="G40" s="215">
        <f t="shared" ref="G40:R40" si="3">SUM(G35:G38)/4</f>
        <v>0</v>
      </c>
      <c r="H40" s="215">
        <f t="shared" si="3"/>
        <v>0</v>
      </c>
      <c r="I40" s="215">
        <f t="shared" si="3"/>
        <v>0</v>
      </c>
      <c r="J40" s="215">
        <f t="shared" si="3"/>
        <v>0</v>
      </c>
      <c r="K40" s="215">
        <f t="shared" si="3"/>
        <v>0</v>
      </c>
      <c r="L40" s="215">
        <f t="shared" si="3"/>
        <v>0</v>
      </c>
      <c r="M40" s="215">
        <f>SUM(M35:M38)/4</f>
        <v>0</v>
      </c>
      <c r="N40" s="215">
        <f>SUM(N35:N38)/4</f>
        <v>0</v>
      </c>
      <c r="O40" s="215">
        <f>SUM(O35:O38)/4</f>
        <v>0</v>
      </c>
      <c r="P40" s="215">
        <f t="shared" si="3"/>
        <v>0</v>
      </c>
      <c r="Q40" s="215">
        <f t="shared" si="3"/>
        <v>0</v>
      </c>
      <c r="R40" s="215">
        <f t="shared" si="3"/>
        <v>0</v>
      </c>
      <c r="S40" s="307">
        <f>1-SUM(P40:R40)</f>
        <v>1</v>
      </c>
    </row>
    <row r="41" spans="1:19">
      <c r="A41" s="19"/>
      <c r="B41" s="20"/>
      <c r="E41" s="116"/>
      <c r="F41" s="20"/>
      <c r="G41" s="20"/>
      <c r="H41" s="20"/>
      <c r="I41" s="20"/>
      <c r="J41" s="20"/>
      <c r="K41" s="20"/>
      <c r="L41" s="20"/>
      <c r="M41" s="20"/>
      <c r="N41" s="20"/>
      <c r="O41" s="20"/>
      <c r="P41" s="117"/>
      <c r="Q41" s="115"/>
      <c r="R41" s="118"/>
      <c r="S41" s="99"/>
    </row>
    <row r="42" spans="1:19">
      <c r="A42" s="19"/>
      <c r="B42" s="204">
        <f>'3 Personnel Expenses'!B18</f>
        <v>0</v>
      </c>
      <c r="C42" s="205"/>
      <c r="D42" s="309">
        <f>'3 Personnel Expenses'!C18</f>
        <v>0</v>
      </c>
      <c r="E42" s="116"/>
      <c r="F42" s="20"/>
      <c r="G42" s="20"/>
      <c r="H42" s="20"/>
      <c r="I42" s="20"/>
      <c r="J42" s="20"/>
      <c r="K42" s="20"/>
      <c r="L42" s="20"/>
      <c r="M42" s="20"/>
      <c r="N42" s="20"/>
      <c r="O42" s="20"/>
      <c r="P42" s="117"/>
      <c r="Q42" s="115"/>
      <c r="R42" s="118"/>
      <c r="S42" s="99">
        <f>E42-SUM(Q42:R42)-SUM(F42:L42)</f>
        <v>0</v>
      </c>
    </row>
    <row r="43" spans="1:19">
      <c r="A43" s="19"/>
      <c r="B43" s="20" t="s">
        <v>60</v>
      </c>
      <c r="C43" s="197" t="s">
        <v>166</v>
      </c>
      <c r="E43" s="206">
        <f>SUM(P43:R43)</f>
        <v>0</v>
      </c>
      <c r="F43" s="381">
        <v>0</v>
      </c>
      <c r="G43" s="381">
        <v>0</v>
      </c>
      <c r="H43" s="381">
        <v>0</v>
      </c>
      <c r="I43" s="381">
        <v>0</v>
      </c>
      <c r="J43" s="381">
        <v>0</v>
      </c>
      <c r="K43" s="381">
        <v>0</v>
      </c>
      <c r="L43" s="381">
        <v>0</v>
      </c>
      <c r="M43" s="381">
        <v>0</v>
      </c>
      <c r="N43" s="381">
        <v>0</v>
      </c>
      <c r="O43" s="381">
        <v>0</v>
      </c>
      <c r="P43" s="207">
        <f>SUM(F43:O43)</f>
        <v>0</v>
      </c>
      <c r="Q43" s="381">
        <v>0</v>
      </c>
      <c r="R43" s="381">
        <v>0</v>
      </c>
      <c r="S43" s="308">
        <f>1-E43</f>
        <v>1</v>
      </c>
    </row>
    <row r="44" spans="1:19">
      <c r="A44" s="19"/>
      <c r="B44" s="20" t="s">
        <v>61</v>
      </c>
      <c r="C44" s="197" t="s">
        <v>168</v>
      </c>
      <c r="E44" s="206">
        <f>SUM(P44:R44)</f>
        <v>0</v>
      </c>
      <c r="F44" s="381">
        <v>0</v>
      </c>
      <c r="G44" s="381">
        <v>0</v>
      </c>
      <c r="H44" s="381">
        <v>0</v>
      </c>
      <c r="I44" s="381">
        <v>0</v>
      </c>
      <c r="J44" s="381">
        <v>0</v>
      </c>
      <c r="K44" s="381">
        <v>0</v>
      </c>
      <c r="L44" s="381">
        <v>0</v>
      </c>
      <c r="M44" s="381">
        <v>0</v>
      </c>
      <c r="N44" s="381">
        <v>0</v>
      </c>
      <c r="O44" s="381">
        <v>0</v>
      </c>
      <c r="P44" s="207">
        <f>SUM(F44:O44)</f>
        <v>0</v>
      </c>
      <c r="Q44" s="381">
        <v>0</v>
      </c>
      <c r="R44" s="381">
        <v>0</v>
      </c>
      <c r="S44" s="308">
        <f>1-E44</f>
        <v>1</v>
      </c>
    </row>
    <row r="45" spans="1:19">
      <c r="A45" s="19"/>
      <c r="B45" s="20" t="s">
        <v>62</v>
      </c>
      <c r="C45" s="197" t="s">
        <v>165</v>
      </c>
      <c r="E45" s="206">
        <f>SUM(P45:R45)</f>
        <v>0</v>
      </c>
      <c r="F45" s="381">
        <v>0</v>
      </c>
      <c r="G45" s="381">
        <v>0</v>
      </c>
      <c r="H45" s="381">
        <v>0</v>
      </c>
      <c r="I45" s="381">
        <v>0</v>
      </c>
      <c r="J45" s="381">
        <v>0</v>
      </c>
      <c r="K45" s="381">
        <v>0</v>
      </c>
      <c r="L45" s="381">
        <v>0</v>
      </c>
      <c r="M45" s="381">
        <v>0</v>
      </c>
      <c r="N45" s="381">
        <v>0</v>
      </c>
      <c r="O45" s="381">
        <v>0</v>
      </c>
      <c r="P45" s="207">
        <f>SUM(F45:O45)</f>
        <v>0</v>
      </c>
      <c r="Q45" s="381">
        <v>0</v>
      </c>
      <c r="R45" s="381">
        <v>0</v>
      </c>
      <c r="S45" s="308">
        <f>1-E45</f>
        <v>1</v>
      </c>
    </row>
    <row r="46" spans="1:19">
      <c r="A46" s="19"/>
      <c r="B46" s="20" t="s">
        <v>63</v>
      </c>
      <c r="C46" s="197" t="s">
        <v>167</v>
      </c>
      <c r="E46" s="206">
        <f>SUM(P46:R46)</f>
        <v>0</v>
      </c>
      <c r="F46" s="381">
        <v>0</v>
      </c>
      <c r="G46" s="381">
        <v>0</v>
      </c>
      <c r="H46" s="381">
        <v>0</v>
      </c>
      <c r="I46" s="381">
        <v>0</v>
      </c>
      <c r="J46" s="381">
        <v>0</v>
      </c>
      <c r="K46" s="381">
        <v>0</v>
      </c>
      <c r="L46" s="381">
        <v>0</v>
      </c>
      <c r="M46" s="381">
        <v>0</v>
      </c>
      <c r="N46" s="381">
        <v>0</v>
      </c>
      <c r="O46" s="381">
        <v>0</v>
      </c>
      <c r="P46" s="207">
        <f>SUM(F46:O46)</f>
        <v>0</v>
      </c>
      <c r="Q46" s="381">
        <v>0</v>
      </c>
      <c r="R46" s="381">
        <v>0</v>
      </c>
      <c r="S46" s="308">
        <f>1-E46</f>
        <v>1</v>
      </c>
    </row>
    <row r="47" spans="1:19">
      <c r="A47" s="19"/>
      <c r="B47" s="20"/>
      <c r="C47" s="197"/>
      <c r="D47" s="20" t="s">
        <v>120</v>
      </c>
      <c r="E47" s="209" t="s">
        <v>84</v>
      </c>
      <c r="F47" s="217" t="s">
        <v>84</v>
      </c>
      <c r="G47" s="217" t="s">
        <v>84</v>
      </c>
      <c r="H47" s="217" t="s">
        <v>84</v>
      </c>
      <c r="I47" s="217" t="s">
        <v>84</v>
      </c>
      <c r="J47" s="217" t="s">
        <v>84</v>
      </c>
      <c r="K47" s="217" t="s">
        <v>84</v>
      </c>
      <c r="L47" s="217" t="s">
        <v>84</v>
      </c>
      <c r="M47" s="217" t="s">
        <v>84</v>
      </c>
      <c r="N47" s="217" t="s">
        <v>84</v>
      </c>
      <c r="O47" s="217" t="s">
        <v>84</v>
      </c>
      <c r="P47" s="211" t="s">
        <v>84</v>
      </c>
      <c r="Q47" s="212" t="s">
        <v>84</v>
      </c>
      <c r="R47" s="213" t="s">
        <v>84</v>
      </c>
      <c r="S47" s="208"/>
    </row>
    <row r="48" spans="1:19" s="19" customFormat="1">
      <c r="D48" s="204" t="s">
        <v>136</v>
      </c>
      <c r="E48" s="214">
        <f>AVERAGE(E43:E47)</f>
        <v>0</v>
      </c>
      <c r="F48" s="215">
        <f>SUM(F43:F46)/4</f>
        <v>0</v>
      </c>
      <c r="G48" s="215">
        <f t="shared" ref="G48:R48" si="4">SUM(G43:G46)/4</f>
        <v>0</v>
      </c>
      <c r="H48" s="215">
        <f t="shared" si="4"/>
        <v>0</v>
      </c>
      <c r="I48" s="215">
        <f t="shared" si="4"/>
        <v>0</v>
      </c>
      <c r="J48" s="215">
        <f t="shared" si="4"/>
        <v>0</v>
      </c>
      <c r="K48" s="215">
        <f t="shared" si="4"/>
        <v>0</v>
      </c>
      <c r="L48" s="215">
        <f t="shared" si="4"/>
        <v>0</v>
      </c>
      <c r="M48" s="215">
        <f>SUM(M43:M46)/4</f>
        <v>0</v>
      </c>
      <c r="N48" s="215">
        <f>SUM(N43:N46)/4</f>
        <v>0</v>
      </c>
      <c r="O48" s="215">
        <f>SUM(O43:O46)/4</f>
        <v>0</v>
      </c>
      <c r="P48" s="215">
        <f t="shared" si="4"/>
        <v>0</v>
      </c>
      <c r="Q48" s="215">
        <f t="shared" si="4"/>
        <v>0</v>
      </c>
      <c r="R48" s="215">
        <f t="shared" si="4"/>
        <v>0</v>
      </c>
      <c r="S48" s="307">
        <f>1-SUM(P48:R48)</f>
        <v>1</v>
      </c>
    </row>
    <row r="49" spans="1:19">
      <c r="A49" s="19"/>
      <c r="B49" s="20"/>
      <c r="E49" s="116"/>
      <c r="F49" s="20"/>
      <c r="G49" s="20"/>
      <c r="H49" s="20"/>
      <c r="I49" s="20"/>
      <c r="J49" s="20"/>
      <c r="K49" s="20"/>
      <c r="L49" s="20"/>
      <c r="M49" s="20"/>
      <c r="N49" s="20"/>
      <c r="O49" s="20"/>
      <c r="P49" s="117"/>
      <c r="Q49" s="115"/>
      <c r="R49" s="118"/>
      <c r="S49" s="99"/>
    </row>
    <row r="50" spans="1:19">
      <c r="A50" s="19"/>
      <c r="B50" s="204">
        <f>'3 Personnel Expenses'!B19</f>
        <v>0</v>
      </c>
      <c r="C50" s="205"/>
      <c r="D50" s="309">
        <f>'3 Personnel Expenses'!C19</f>
        <v>0</v>
      </c>
      <c r="E50" s="116"/>
      <c r="F50" s="20"/>
      <c r="G50" s="20"/>
      <c r="H50" s="20"/>
      <c r="I50" s="20"/>
      <c r="J50" s="20"/>
      <c r="K50" s="20"/>
      <c r="L50" s="20"/>
      <c r="M50" s="20"/>
      <c r="N50" s="20"/>
      <c r="O50" s="20"/>
      <c r="P50" s="117"/>
      <c r="Q50" s="115"/>
      <c r="R50" s="118"/>
      <c r="S50" s="99">
        <f>E50-SUM(Q50:R50)-SUM(F50:L50)</f>
        <v>0</v>
      </c>
    </row>
    <row r="51" spans="1:19">
      <c r="A51" s="19"/>
      <c r="B51" s="20" t="s">
        <v>60</v>
      </c>
      <c r="C51" s="197" t="s">
        <v>166</v>
      </c>
      <c r="E51" s="206">
        <f>SUM(P51:R51)</f>
        <v>0</v>
      </c>
      <c r="F51" s="381">
        <v>0</v>
      </c>
      <c r="G51" s="381">
        <v>0</v>
      </c>
      <c r="H51" s="381">
        <v>0</v>
      </c>
      <c r="I51" s="381">
        <v>0</v>
      </c>
      <c r="J51" s="381">
        <v>0</v>
      </c>
      <c r="K51" s="381">
        <v>0</v>
      </c>
      <c r="L51" s="381">
        <v>0</v>
      </c>
      <c r="M51" s="381">
        <v>0</v>
      </c>
      <c r="N51" s="381">
        <v>0</v>
      </c>
      <c r="O51" s="381">
        <v>0</v>
      </c>
      <c r="P51" s="207">
        <f>SUM(F51:O51)</f>
        <v>0</v>
      </c>
      <c r="Q51" s="381">
        <v>0</v>
      </c>
      <c r="R51" s="381">
        <v>0</v>
      </c>
      <c r="S51" s="308">
        <f>1-E51</f>
        <v>1</v>
      </c>
    </row>
    <row r="52" spans="1:19">
      <c r="A52" s="19"/>
      <c r="B52" s="20" t="s">
        <v>61</v>
      </c>
      <c r="C52" s="197" t="s">
        <v>168</v>
      </c>
      <c r="E52" s="206">
        <f>SUM(P52:R52)</f>
        <v>0</v>
      </c>
      <c r="F52" s="381">
        <v>0</v>
      </c>
      <c r="G52" s="381">
        <v>0</v>
      </c>
      <c r="H52" s="381">
        <v>0</v>
      </c>
      <c r="I52" s="381">
        <v>0</v>
      </c>
      <c r="J52" s="381">
        <v>0</v>
      </c>
      <c r="K52" s="381">
        <v>0</v>
      </c>
      <c r="L52" s="381">
        <v>0</v>
      </c>
      <c r="M52" s="381">
        <v>0</v>
      </c>
      <c r="N52" s="381">
        <v>0</v>
      </c>
      <c r="O52" s="381">
        <v>0</v>
      </c>
      <c r="P52" s="207">
        <f>SUM(F52:O52)</f>
        <v>0</v>
      </c>
      <c r="Q52" s="381">
        <v>0</v>
      </c>
      <c r="R52" s="381">
        <v>0</v>
      </c>
      <c r="S52" s="308">
        <f>1-E52</f>
        <v>1</v>
      </c>
    </row>
    <row r="53" spans="1:19">
      <c r="A53" s="19"/>
      <c r="B53" s="20" t="s">
        <v>62</v>
      </c>
      <c r="C53" s="197" t="s">
        <v>165</v>
      </c>
      <c r="E53" s="206">
        <f>SUM(P53:R53)</f>
        <v>0</v>
      </c>
      <c r="F53" s="381">
        <v>0</v>
      </c>
      <c r="G53" s="381">
        <v>0</v>
      </c>
      <c r="H53" s="381">
        <v>0</v>
      </c>
      <c r="I53" s="381">
        <v>0</v>
      </c>
      <c r="J53" s="381">
        <v>0</v>
      </c>
      <c r="K53" s="381">
        <v>0</v>
      </c>
      <c r="L53" s="381">
        <v>0</v>
      </c>
      <c r="M53" s="381">
        <v>0</v>
      </c>
      <c r="N53" s="381">
        <v>0</v>
      </c>
      <c r="O53" s="381">
        <v>0</v>
      </c>
      <c r="P53" s="207">
        <f>SUM(F53:O53)</f>
        <v>0</v>
      </c>
      <c r="Q53" s="381">
        <v>0</v>
      </c>
      <c r="R53" s="381">
        <v>0</v>
      </c>
      <c r="S53" s="308">
        <f>1-E53</f>
        <v>1</v>
      </c>
    </row>
    <row r="54" spans="1:19">
      <c r="A54" s="19"/>
      <c r="B54" s="20" t="s">
        <v>63</v>
      </c>
      <c r="C54" s="197" t="s">
        <v>167</v>
      </c>
      <c r="E54" s="206">
        <f>SUM(P54:R54)</f>
        <v>0</v>
      </c>
      <c r="F54" s="381">
        <v>0</v>
      </c>
      <c r="G54" s="381">
        <v>0</v>
      </c>
      <c r="H54" s="381">
        <v>0</v>
      </c>
      <c r="I54" s="381">
        <v>0</v>
      </c>
      <c r="J54" s="381">
        <v>0</v>
      </c>
      <c r="K54" s="381">
        <v>0</v>
      </c>
      <c r="L54" s="381">
        <v>0</v>
      </c>
      <c r="M54" s="381">
        <v>0</v>
      </c>
      <c r="N54" s="381">
        <v>0</v>
      </c>
      <c r="O54" s="381">
        <v>0</v>
      </c>
      <c r="P54" s="207">
        <f>SUM(F54:O54)</f>
        <v>0</v>
      </c>
      <c r="Q54" s="381">
        <v>0</v>
      </c>
      <c r="R54" s="381">
        <v>0</v>
      </c>
      <c r="S54" s="308">
        <f>1-E54</f>
        <v>1</v>
      </c>
    </row>
    <row r="55" spans="1:19">
      <c r="A55" s="19"/>
      <c r="B55" s="20"/>
      <c r="C55" s="197" t="s">
        <v>119</v>
      </c>
      <c r="D55" s="20" t="s">
        <v>120</v>
      </c>
      <c r="E55" s="209" t="s">
        <v>84</v>
      </c>
      <c r="F55" s="210" t="s">
        <v>84</v>
      </c>
      <c r="G55" s="210" t="s">
        <v>84</v>
      </c>
      <c r="H55" s="210" t="s">
        <v>84</v>
      </c>
      <c r="I55" s="210" t="s">
        <v>84</v>
      </c>
      <c r="J55" s="210" t="s">
        <v>84</v>
      </c>
      <c r="K55" s="210" t="s">
        <v>84</v>
      </c>
      <c r="L55" s="210" t="s">
        <v>84</v>
      </c>
      <c r="M55" s="210" t="s">
        <v>84</v>
      </c>
      <c r="N55" s="210" t="s">
        <v>84</v>
      </c>
      <c r="O55" s="210" t="s">
        <v>84</v>
      </c>
      <c r="P55" s="211" t="s">
        <v>84</v>
      </c>
      <c r="Q55" s="212" t="s">
        <v>84</v>
      </c>
      <c r="R55" s="213" t="s">
        <v>84</v>
      </c>
      <c r="S55" s="208"/>
    </row>
    <row r="56" spans="1:19" s="19" customFormat="1">
      <c r="D56" s="204" t="s">
        <v>136</v>
      </c>
      <c r="E56" s="214">
        <f>AVERAGE(E51:E55)</f>
        <v>0</v>
      </c>
      <c r="F56" s="215">
        <f>SUM(F51:F54)/4</f>
        <v>0</v>
      </c>
      <c r="G56" s="215">
        <f t="shared" ref="G56:R56" si="5">SUM(G51:G54)/4</f>
        <v>0</v>
      </c>
      <c r="H56" s="215">
        <f t="shared" si="5"/>
        <v>0</v>
      </c>
      <c r="I56" s="215">
        <f t="shared" si="5"/>
        <v>0</v>
      </c>
      <c r="J56" s="215">
        <f t="shared" si="5"/>
        <v>0</v>
      </c>
      <c r="K56" s="215">
        <f t="shared" si="5"/>
        <v>0</v>
      </c>
      <c r="L56" s="215">
        <f t="shared" si="5"/>
        <v>0</v>
      </c>
      <c r="M56" s="215">
        <f>SUM(M51:M54)/4</f>
        <v>0</v>
      </c>
      <c r="N56" s="215">
        <f>SUM(N51:N54)/4</f>
        <v>0</v>
      </c>
      <c r="O56" s="215">
        <f>SUM(O51:O54)/4</f>
        <v>0</v>
      </c>
      <c r="P56" s="215">
        <f t="shared" si="5"/>
        <v>0</v>
      </c>
      <c r="Q56" s="215">
        <f t="shared" si="5"/>
        <v>0</v>
      </c>
      <c r="R56" s="215">
        <f t="shared" si="5"/>
        <v>0</v>
      </c>
      <c r="S56" s="307">
        <f>1-SUM(P56:R56)</f>
        <v>1</v>
      </c>
    </row>
    <row r="57" spans="1:19">
      <c r="A57" s="19"/>
      <c r="B57" s="20"/>
      <c r="E57" s="116"/>
      <c r="F57" s="20"/>
      <c r="G57" s="20"/>
      <c r="H57" s="20"/>
      <c r="I57" s="20"/>
      <c r="J57" s="20"/>
      <c r="K57" s="20"/>
      <c r="L57" s="20"/>
      <c r="M57" s="20"/>
      <c r="N57" s="20"/>
      <c r="O57" s="20"/>
      <c r="P57" s="117"/>
      <c r="Q57" s="115"/>
      <c r="R57" s="118"/>
      <c r="S57" s="99"/>
    </row>
    <row r="58" spans="1:19">
      <c r="A58" s="19"/>
      <c r="B58" s="204">
        <f>'3 Personnel Expenses'!B20</f>
        <v>0</v>
      </c>
      <c r="C58" s="205"/>
      <c r="D58" s="309">
        <f>'3 Personnel Expenses'!C20</f>
        <v>0</v>
      </c>
      <c r="E58" s="116"/>
      <c r="F58" s="20"/>
      <c r="G58" s="20"/>
      <c r="H58" s="20"/>
      <c r="I58" s="20"/>
      <c r="J58" s="20"/>
      <c r="K58" s="20"/>
      <c r="L58" s="20"/>
      <c r="M58" s="20"/>
      <c r="N58" s="20"/>
      <c r="O58" s="20"/>
      <c r="P58" s="117"/>
      <c r="Q58" s="115"/>
      <c r="R58" s="118"/>
      <c r="S58" s="99">
        <f>E58-SUM(Q58:R58)-SUM(F58:L58)</f>
        <v>0</v>
      </c>
    </row>
    <row r="59" spans="1:19">
      <c r="A59" s="19"/>
      <c r="B59" s="20" t="s">
        <v>60</v>
      </c>
      <c r="C59" s="197" t="s">
        <v>166</v>
      </c>
      <c r="E59" s="206">
        <f>SUM(P59:R59)</f>
        <v>0</v>
      </c>
      <c r="F59" s="381">
        <v>0</v>
      </c>
      <c r="G59" s="381">
        <v>0</v>
      </c>
      <c r="H59" s="381">
        <v>0</v>
      </c>
      <c r="I59" s="381">
        <v>0</v>
      </c>
      <c r="J59" s="381">
        <v>0</v>
      </c>
      <c r="K59" s="381">
        <v>0</v>
      </c>
      <c r="L59" s="381">
        <v>0</v>
      </c>
      <c r="M59" s="381">
        <v>0</v>
      </c>
      <c r="N59" s="381">
        <v>0</v>
      </c>
      <c r="O59" s="381">
        <v>0</v>
      </c>
      <c r="P59" s="207">
        <f>SUM(F59:O59)</f>
        <v>0</v>
      </c>
      <c r="Q59" s="381">
        <v>0</v>
      </c>
      <c r="R59" s="381">
        <v>0</v>
      </c>
      <c r="S59" s="208">
        <f>1-E59</f>
        <v>1</v>
      </c>
    </row>
    <row r="60" spans="1:19">
      <c r="A60" s="19"/>
      <c r="B60" s="20" t="s">
        <v>61</v>
      </c>
      <c r="C60" s="197" t="s">
        <v>168</v>
      </c>
      <c r="E60" s="206">
        <f>SUM(P60:R60)</f>
        <v>0</v>
      </c>
      <c r="F60" s="381">
        <v>0</v>
      </c>
      <c r="G60" s="381">
        <v>0</v>
      </c>
      <c r="H60" s="381">
        <v>0</v>
      </c>
      <c r="I60" s="381">
        <v>0</v>
      </c>
      <c r="J60" s="381">
        <v>0</v>
      </c>
      <c r="K60" s="381">
        <v>0</v>
      </c>
      <c r="L60" s="381">
        <v>0</v>
      </c>
      <c r="M60" s="381">
        <v>0</v>
      </c>
      <c r="N60" s="381">
        <v>0</v>
      </c>
      <c r="O60" s="381">
        <v>0</v>
      </c>
      <c r="P60" s="207">
        <f>SUM(F60:O60)</f>
        <v>0</v>
      </c>
      <c r="Q60" s="381">
        <v>0</v>
      </c>
      <c r="R60" s="381">
        <v>0</v>
      </c>
      <c r="S60" s="208">
        <f>1-E60</f>
        <v>1</v>
      </c>
    </row>
    <row r="61" spans="1:19">
      <c r="A61" s="19"/>
      <c r="B61" s="20" t="s">
        <v>62</v>
      </c>
      <c r="C61" s="197" t="s">
        <v>165</v>
      </c>
      <c r="E61" s="206">
        <f>SUM(P61:R61)</f>
        <v>0</v>
      </c>
      <c r="F61" s="381">
        <v>0</v>
      </c>
      <c r="G61" s="381">
        <v>0</v>
      </c>
      <c r="H61" s="381">
        <v>0</v>
      </c>
      <c r="I61" s="381">
        <v>0</v>
      </c>
      <c r="J61" s="381">
        <v>0</v>
      </c>
      <c r="K61" s="381">
        <v>0</v>
      </c>
      <c r="L61" s="381">
        <v>0</v>
      </c>
      <c r="M61" s="381">
        <v>0</v>
      </c>
      <c r="N61" s="381">
        <v>0</v>
      </c>
      <c r="O61" s="381">
        <v>0</v>
      </c>
      <c r="P61" s="207">
        <f>SUM(F61:O61)</f>
        <v>0</v>
      </c>
      <c r="Q61" s="381">
        <v>0</v>
      </c>
      <c r="R61" s="381">
        <v>0</v>
      </c>
      <c r="S61" s="208">
        <f>1-E61</f>
        <v>1</v>
      </c>
    </row>
    <row r="62" spans="1:19">
      <c r="A62" s="19"/>
      <c r="B62" s="20" t="s">
        <v>63</v>
      </c>
      <c r="C62" s="197" t="s">
        <v>167</v>
      </c>
      <c r="E62" s="206">
        <f>SUM(P62:R62)</f>
        <v>0</v>
      </c>
      <c r="F62" s="381">
        <v>0</v>
      </c>
      <c r="G62" s="381">
        <v>0</v>
      </c>
      <c r="H62" s="381">
        <v>0</v>
      </c>
      <c r="I62" s="381">
        <v>0</v>
      </c>
      <c r="J62" s="381">
        <v>0</v>
      </c>
      <c r="K62" s="381">
        <v>0</v>
      </c>
      <c r="L62" s="381">
        <v>0</v>
      </c>
      <c r="M62" s="381">
        <v>0</v>
      </c>
      <c r="N62" s="381">
        <v>0</v>
      </c>
      <c r="O62" s="381">
        <v>0</v>
      </c>
      <c r="P62" s="207">
        <f>SUM(F62:O62)</f>
        <v>0</v>
      </c>
      <c r="Q62" s="381">
        <v>0</v>
      </c>
      <c r="R62" s="381">
        <v>0</v>
      </c>
      <c r="S62" s="208">
        <f>1-E62</f>
        <v>1</v>
      </c>
    </row>
    <row r="63" spans="1:19">
      <c r="A63" s="19"/>
      <c r="B63" s="20"/>
      <c r="C63" s="197" t="s">
        <v>119</v>
      </c>
      <c r="D63" s="20" t="s">
        <v>120</v>
      </c>
      <c r="E63" s="209" t="s">
        <v>84</v>
      </c>
      <c r="F63" s="210" t="s">
        <v>84</v>
      </c>
      <c r="G63" s="210" t="s">
        <v>84</v>
      </c>
      <c r="H63" s="210" t="s">
        <v>84</v>
      </c>
      <c r="I63" s="210" t="s">
        <v>84</v>
      </c>
      <c r="J63" s="210" t="s">
        <v>84</v>
      </c>
      <c r="K63" s="210" t="s">
        <v>84</v>
      </c>
      <c r="L63" s="210" t="s">
        <v>84</v>
      </c>
      <c r="M63" s="210" t="s">
        <v>84</v>
      </c>
      <c r="N63" s="210" t="s">
        <v>84</v>
      </c>
      <c r="O63" s="210" t="s">
        <v>84</v>
      </c>
      <c r="P63" s="211" t="s">
        <v>84</v>
      </c>
      <c r="Q63" s="212" t="s">
        <v>84</v>
      </c>
      <c r="R63" s="213" t="s">
        <v>84</v>
      </c>
      <c r="S63" s="208"/>
    </row>
    <row r="64" spans="1:19" s="19" customFormat="1">
      <c r="D64" s="204" t="s">
        <v>136</v>
      </c>
      <c r="E64" s="214">
        <f>AVERAGE(E59:E63)</f>
        <v>0</v>
      </c>
      <c r="F64" s="215">
        <f>SUM(F59:F62)/4</f>
        <v>0</v>
      </c>
      <c r="G64" s="215">
        <f t="shared" ref="G64:R64" si="6">SUM(G59:G62)/4</f>
        <v>0</v>
      </c>
      <c r="H64" s="215">
        <f t="shared" si="6"/>
        <v>0</v>
      </c>
      <c r="I64" s="215">
        <f t="shared" si="6"/>
        <v>0</v>
      </c>
      <c r="J64" s="215">
        <f t="shared" si="6"/>
        <v>0</v>
      </c>
      <c r="K64" s="215">
        <f t="shared" si="6"/>
        <v>0</v>
      </c>
      <c r="L64" s="215">
        <f t="shared" si="6"/>
        <v>0</v>
      </c>
      <c r="M64" s="215">
        <f>SUM(M59:M62)/4</f>
        <v>0</v>
      </c>
      <c r="N64" s="215">
        <f>SUM(N59:N62)/4</f>
        <v>0</v>
      </c>
      <c r="O64" s="215">
        <f>SUM(O59:O62)/4</f>
        <v>0</v>
      </c>
      <c r="P64" s="215">
        <f t="shared" si="6"/>
        <v>0</v>
      </c>
      <c r="Q64" s="215">
        <f t="shared" si="6"/>
        <v>0</v>
      </c>
      <c r="R64" s="215">
        <f t="shared" si="6"/>
        <v>0</v>
      </c>
      <c r="S64" s="307">
        <f>1-SUM(P64:R64)</f>
        <v>1</v>
      </c>
    </row>
    <row r="65" spans="1:19">
      <c r="A65" s="19"/>
      <c r="B65" s="20"/>
      <c r="E65" s="116"/>
      <c r="F65" s="20"/>
      <c r="G65" s="20"/>
      <c r="H65" s="20"/>
      <c r="I65" s="20"/>
      <c r="J65" s="20"/>
      <c r="K65" s="20"/>
      <c r="L65" s="20"/>
      <c r="M65" s="20"/>
      <c r="N65" s="20"/>
      <c r="O65" s="20"/>
      <c r="P65" s="117"/>
      <c r="Q65" s="115"/>
      <c r="R65" s="118"/>
      <c r="S65" s="99"/>
    </row>
    <row r="66" spans="1:19">
      <c r="A66" s="19"/>
      <c r="B66" s="204">
        <f>'3 Personnel Expenses'!B21</f>
        <v>0</v>
      </c>
      <c r="C66" s="205"/>
      <c r="D66" s="309">
        <f>'3 Personnel Expenses'!C21</f>
        <v>0</v>
      </c>
      <c r="E66" s="116"/>
      <c r="F66" s="20"/>
      <c r="G66" s="20"/>
      <c r="H66" s="20"/>
      <c r="I66" s="20"/>
      <c r="J66" s="20"/>
      <c r="K66" s="20"/>
      <c r="L66" s="20"/>
      <c r="M66" s="20"/>
      <c r="N66" s="20"/>
      <c r="O66" s="20"/>
      <c r="P66" s="117"/>
      <c r="Q66" s="115"/>
      <c r="R66" s="118"/>
      <c r="S66" s="99">
        <f>E66-SUM(Q66:R66)-SUM(F66:L66)</f>
        <v>0</v>
      </c>
    </row>
    <row r="67" spans="1:19">
      <c r="A67" s="19"/>
      <c r="B67" s="20" t="s">
        <v>60</v>
      </c>
      <c r="C67" s="197" t="s">
        <v>166</v>
      </c>
      <c r="E67" s="206">
        <f>SUM(P67:R67)</f>
        <v>0</v>
      </c>
      <c r="F67" s="381">
        <v>0</v>
      </c>
      <c r="G67" s="381">
        <v>0</v>
      </c>
      <c r="H67" s="381">
        <v>0</v>
      </c>
      <c r="I67" s="381">
        <v>0</v>
      </c>
      <c r="J67" s="381">
        <v>0</v>
      </c>
      <c r="K67" s="381">
        <v>0</v>
      </c>
      <c r="L67" s="381">
        <v>0</v>
      </c>
      <c r="M67" s="381">
        <v>0</v>
      </c>
      <c r="N67" s="381">
        <v>0</v>
      </c>
      <c r="O67" s="381">
        <v>0</v>
      </c>
      <c r="P67" s="207">
        <f>SUM(F67:O67)</f>
        <v>0</v>
      </c>
      <c r="Q67" s="381">
        <v>0</v>
      </c>
      <c r="R67" s="381">
        <v>0</v>
      </c>
      <c r="S67" s="208">
        <f>1-E67</f>
        <v>1</v>
      </c>
    </row>
    <row r="68" spans="1:19">
      <c r="A68" s="19"/>
      <c r="B68" s="20" t="s">
        <v>61</v>
      </c>
      <c r="C68" s="197" t="s">
        <v>168</v>
      </c>
      <c r="E68" s="206">
        <f>SUM(P68:R68)</f>
        <v>0</v>
      </c>
      <c r="F68" s="381">
        <v>0</v>
      </c>
      <c r="G68" s="381">
        <v>0</v>
      </c>
      <c r="H68" s="381">
        <v>0</v>
      </c>
      <c r="I68" s="381">
        <v>0</v>
      </c>
      <c r="J68" s="381">
        <v>0</v>
      </c>
      <c r="K68" s="381">
        <v>0</v>
      </c>
      <c r="L68" s="381">
        <v>0</v>
      </c>
      <c r="M68" s="381">
        <v>0</v>
      </c>
      <c r="N68" s="381">
        <v>0</v>
      </c>
      <c r="O68" s="381">
        <v>0</v>
      </c>
      <c r="P68" s="207">
        <f>SUM(F68:O68)</f>
        <v>0</v>
      </c>
      <c r="Q68" s="381">
        <v>0</v>
      </c>
      <c r="R68" s="381">
        <v>0</v>
      </c>
      <c r="S68" s="208">
        <f>1-E68</f>
        <v>1</v>
      </c>
    </row>
    <row r="69" spans="1:19">
      <c r="A69" s="19"/>
      <c r="B69" s="20" t="s">
        <v>62</v>
      </c>
      <c r="C69" s="197" t="s">
        <v>165</v>
      </c>
      <c r="E69" s="206">
        <f>SUM(P69:R69)</f>
        <v>0</v>
      </c>
      <c r="F69" s="381">
        <v>0</v>
      </c>
      <c r="G69" s="381">
        <v>0</v>
      </c>
      <c r="H69" s="381">
        <v>0</v>
      </c>
      <c r="I69" s="381">
        <v>0</v>
      </c>
      <c r="J69" s="381">
        <v>0</v>
      </c>
      <c r="K69" s="381">
        <v>0</v>
      </c>
      <c r="L69" s="381">
        <v>0</v>
      </c>
      <c r="M69" s="381">
        <v>0</v>
      </c>
      <c r="N69" s="381">
        <v>0</v>
      </c>
      <c r="O69" s="381">
        <v>0</v>
      </c>
      <c r="P69" s="207">
        <f>SUM(F69:O69)</f>
        <v>0</v>
      </c>
      <c r="Q69" s="381">
        <v>0</v>
      </c>
      <c r="R69" s="381">
        <v>0</v>
      </c>
      <c r="S69" s="208">
        <f>1-E69</f>
        <v>1</v>
      </c>
    </row>
    <row r="70" spans="1:19">
      <c r="A70" s="19"/>
      <c r="B70" s="20" t="s">
        <v>63</v>
      </c>
      <c r="C70" s="197" t="s">
        <v>167</v>
      </c>
      <c r="E70" s="206">
        <f>SUM(P70:R70)</f>
        <v>0</v>
      </c>
      <c r="F70" s="381">
        <v>0</v>
      </c>
      <c r="G70" s="381">
        <v>0</v>
      </c>
      <c r="H70" s="381">
        <v>0</v>
      </c>
      <c r="I70" s="381">
        <v>0</v>
      </c>
      <c r="J70" s="381">
        <v>0</v>
      </c>
      <c r="K70" s="381">
        <v>0</v>
      </c>
      <c r="L70" s="381">
        <v>0</v>
      </c>
      <c r="M70" s="381">
        <v>0</v>
      </c>
      <c r="N70" s="381">
        <v>0</v>
      </c>
      <c r="O70" s="381">
        <v>0</v>
      </c>
      <c r="P70" s="207">
        <f>SUM(F70:O70)</f>
        <v>0</v>
      </c>
      <c r="Q70" s="381">
        <v>0</v>
      </c>
      <c r="R70" s="381">
        <v>0</v>
      </c>
      <c r="S70" s="208">
        <f>1-E70</f>
        <v>1</v>
      </c>
    </row>
    <row r="71" spans="1:19">
      <c r="A71" s="19"/>
      <c r="B71" s="20"/>
      <c r="C71" s="197" t="s">
        <v>119</v>
      </c>
      <c r="D71" s="20" t="s">
        <v>120</v>
      </c>
      <c r="E71" s="209" t="s">
        <v>84</v>
      </c>
      <c r="F71" s="210" t="s">
        <v>84</v>
      </c>
      <c r="G71" s="210" t="s">
        <v>84</v>
      </c>
      <c r="H71" s="210" t="s">
        <v>84</v>
      </c>
      <c r="I71" s="210" t="s">
        <v>84</v>
      </c>
      <c r="J71" s="210" t="s">
        <v>84</v>
      </c>
      <c r="K71" s="210" t="s">
        <v>84</v>
      </c>
      <c r="L71" s="210" t="s">
        <v>84</v>
      </c>
      <c r="M71" s="210" t="s">
        <v>84</v>
      </c>
      <c r="N71" s="210" t="s">
        <v>84</v>
      </c>
      <c r="O71" s="210" t="s">
        <v>84</v>
      </c>
      <c r="P71" s="211" t="s">
        <v>84</v>
      </c>
      <c r="Q71" s="212" t="s">
        <v>84</v>
      </c>
      <c r="R71" s="213" t="s">
        <v>84</v>
      </c>
      <c r="S71" s="208"/>
    </row>
    <row r="72" spans="1:19" s="19" customFormat="1">
      <c r="D72" s="204" t="s">
        <v>136</v>
      </c>
      <c r="E72" s="214">
        <f>AVERAGE(E67:E71)</f>
        <v>0</v>
      </c>
      <c r="F72" s="215">
        <f>SUM(F67:F70)/4</f>
        <v>0</v>
      </c>
      <c r="G72" s="215">
        <f t="shared" ref="G72:R72" si="7">SUM(G67:G70)/4</f>
        <v>0</v>
      </c>
      <c r="H72" s="215">
        <f t="shared" si="7"/>
        <v>0</v>
      </c>
      <c r="I72" s="215">
        <f t="shared" si="7"/>
        <v>0</v>
      </c>
      <c r="J72" s="215">
        <f t="shared" si="7"/>
        <v>0</v>
      </c>
      <c r="K72" s="215">
        <f t="shared" si="7"/>
        <v>0</v>
      </c>
      <c r="L72" s="215">
        <f t="shared" si="7"/>
        <v>0</v>
      </c>
      <c r="M72" s="215">
        <f>SUM(M67:M70)/4</f>
        <v>0</v>
      </c>
      <c r="N72" s="215">
        <f>SUM(N67:N70)/4</f>
        <v>0</v>
      </c>
      <c r="O72" s="215">
        <f>SUM(O67:O70)/4</f>
        <v>0</v>
      </c>
      <c r="P72" s="215">
        <f t="shared" si="7"/>
        <v>0</v>
      </c>
      <c r="Q72" s="215">
        <f t="shared" si="7"/>
        <v>0</v>
      </c>
      <c r="R72" s="215">
        <f t="shared" si="7"/>
        <v>0</v>
      </c>
      <c r="S72" s="307">
        <f>1-SUM(P72:R72)</f>
        <v>1</v>
      </c>
    </row>
    <row r="73" spans="1:19">
      <c r="A73" s="19"/>
      <c r="B73" s="20"/>
      <c r="E73" s="116"/>
      <c r="F73" s="20"/>
      <c r="G73" s="20"/>
      <c r="H73" s="20"/>
      <c r="I73" s="20"/>
      <c r="J73" s="20"/>
      <c r="K73" s="20"/>
      <c r="L73" s="20"/>
      <c r="M73" s="20"/>
      <c r="N73" s="20"/>
      <c r="O73" s="20"/>
      <c r="P73" s="117"/>
      <c r="Q73" s="115"/>
      <c r="R73" s="118"/>
      <c r="S73" s="99"/>
    </row>
    <row r="74" spans="1:19">
      <c r="A74" s="19"/>
      <c r="B74" s="309">
        <f>'3 Personnel Expenses'!B22</f>
        <v>0</v>
      </c>
      <c r="C74" s="309"/>
      <c r="D74" s="309">
        <f>'3 Personnel Expenses'!C22</f>
        <v>0</v>
      </c>
      <c r="E74" s="116"/>
      <c r="F74" s="20"/>
      <c r="G74" s="20"/>
      <c r="H74" s="20"/>
      <c r="I74" s="20"/>
      <c r="J74" s="20"/>
      <c r="K74" s="20"/>
      <c r="L74" s="20"/>
      <c r="M74" s="20"/>
      <c r="N74" s="20"/>
      <c r="O74" s="20"/>
      <c r="P74" s="117"/>
      <c r="Q74" s="115"/>
      <c r="R74" s="118"/>
      <c r="S74" s="99">
        <f>E74-SUM(Q74:R74)-SUM(F74:L74)</f>
        <v>0</v>
      </c>
    </row>
    <row r="75" spans="1:19">
      <c r="A75" s="19"/>
      <c r="B75" s="20" t="s">
        <v>60</v>
      </c>
      <c r="C75" s="197" t="s">
        <v>166</v>
      </c>
      <c r="E75" s="206">
        <f>SUM(P75:R75)</f>
        <v>0</v>
      </c>
      <c r="F75" s="381">
        <v>0</v>
      </c>
      <c r="G75" s="381">
        <v>0</v>
      </c>
      <c r="H75" s="381">
        <v>0</v>
      </c>
      <c r="I75" s="381">
        <v>0</v>
      </c>
      <c r="J75" s="381">
        <v>0</v>
      </c>
      <c r="K75" s="381">
        <v>0</v>
      </c>
      <c r="L75" s="381">
        <v>0</v>
      </c>
      <c r="M75" s="381">
        <v>0</v>
      </c>
      <c r="N75" s="381">
        <v>0</v>
      </c>
      <c r="O75" s="381">
        <v>0</v>
      </c>
      <c r="P75" s="207">
        <f>SUM(F75:O75)</f>
        <v>0</v>
      </c>
      <c r="Q75" s="381">
        <v>0</v>
      </c>
      <c r="R75" s="381">
        <v>0</v>
      </c>
      <c r="S75" s="208">
        <f>1-E75</f>
        <v>1</v>
      </c>
    </row>
    <row r="76" spans="1:19">
      <c r="A76" s="19"/>
      <c r="B76" s="20" t="s">
        <v>61</v>
      </c>
      <c r="C76" s="197" t="s">
        <v>168</v>
      </c>
      <c r="E76" s="206">
        <f>SUM(P76:R76)</f>
        <v>0</v>
      </c>
      <c r="F76" s="381">
        <v>0</v>
      </c>
      <c r="G76" s="381">
        <v>0</v>
      </c>
      <c r="H76" s="381">
        <v>0</v>
      </c>
      <c r="I76" s="381">
        <v>0</v>
      </c>
      <c r="J76" s="381">
        <v>0</v>
      </c>
      <c r="K76" s="381">
        <v>0</v>
      </c>
      <c r="L76" s="381">
        <v>0</v>
      </c>
      <c r="M76" s="381">
        <v>0</v>
      </c>
      <c r="N76" s="381">
        <v>0</v>
      </c>
      <c r="O76" s="381">
        <v>0</v>
      </c>
      <c r="P76" s="207">
        <f>SUM(F76:O76)</f>
        <v>0</v>
      </c>
      <c r="Q76" s="381">
        <v>0</v>
      </c>
      <c r="R76" s="381">
        <v>0</v>
      </c>
      <c r="S76" s="208">
        <f>1-E76</f>
        <v>1</v>
      </c>
    </row>
    <row r="77" spans="1:19">
      <c r="A77" s="19"/>
      <c r="B77" s="20" t="s">
        <v>62</v>
      </c>
      <c r="C77" s="197" t="s">
        <v>165</v>
      </c>
      <c r="E77" s="206">
        <f>SUM(P77:R77)</f>
        <v>0</v>
      </c>
      <c r="F77" s="381">
        <v>0</v>
      </c>
      <c r="G77" s="381">
        <v>0</v>
      </c>
      <c r="H77" s="381">
        <v>0</v>
      </c>
      <c r="I77" s="381">
        <v>0</v>
      </c>
      <c r="J77" s="381">
        <v>0</v>
      </c>
      <c r="K77" s="381">
        <v>0</v>
      </c>
      <c r="L77" s="381">
        <v>0</v>
      </c>
      <c r="M77" s="381">
        <v>0</v>
      </c>
      <c r="N77" s="381">
        <v>0</v>
      </c>
      <c r="O77" s="381">
        <v>0</v>
      </c>
      <c r="P77" s="207">
        <f>SUM(F77:O77)</f>
        <v>0</v>
      </c>
      <c r="Q77" s="381">
        <v>0</v>
      </c>
      <c r="R77" s="381">
        <v>0</v>
      </c>
      <c r="S77" s="208">
        <f>1-E77</f>
        <v>1</v>
      </c>
    </row>
    <row r="78" spans="1:19">
      <c r="A78" s="19"/>
      <c r="B78" s="20" t="s">
        <v>63</v>
      </c>
      <c r="C78" s="197" t="s">
        <v>167</v>
      </c>
      <c r="E78" s="206">
        <f>SUM(P78:R78)</f>
        <v>0</v>
      </c>
      <c r="F78" s="381">
        <v>0</v>
      </c>
      <c r="G78" s="381">
        <v>0</v>
      </c>
      <c r="H78" s="381">
        <v>0</v>
      </c>
      <c r="I78" s="381">
        <v>0</v>
      </c>
      <c r="J78" s="381">
        <v>0</v>
      </c>
      <c r="K78" s="381">
        <v>0</v>
      </c>
      <c r="L78" s="381">
        <v>0</v>
      </c>
      <c r="M78" s="381">
        <v>0</v>
      </c>
      <c r="N78" s="381">
        <v>0</v>
      </c>
      <c r="O78" s="381">
        <v>0</v>
      </c>
      <c r="P78" s="207">
        <f>SUM(F78:O78)</f>
        <v>0</v>
      </c>
      <c r="Q78" s="381">
        <v>0</v>
      </c>
      <c r="R78" s="381">
        <v>0</v>
      </c>
      <c r="S78" s="208">
        <f>1-E78</f>
        <v>1</v>
      </c>
    </row>
    <row r="79" spans="1:19">
      <c r="A79" s="19"/>
      <c r="B79" s="20"/>
      <c r="C79" s="197" t="s">
        <v>119</v>
      </c>
      <c r="D79" s="20" t="s">
        <v>120</v>
      </c>
      <c r="E79" s="209" t="s">
        <v>84</v>
      </c>
      <c r="F79" s="210" t="s">
        <v>84</v>
      </c>
      <c r="G79" s="210" t="s">
        <v>84</v>
      </c>
      <c r="H79" s="210" t="s">
        <v>84</v>
      </c>
      <c r="I79" s="210" t="s">
        <v>84</v>
      </c>
      <c r="J79" s="210" t="s">
        <v>84</v>
      </c>
      <c r="K79" s="210" t="s">
        <v>84</v>
      </c>
      <c r="L79" s="210" t="s">
        <v>84</v>
      </c>
      <c r="M79" s="210" t="s">
        <v>84</v>
      </c>
      <c r="N79" s="210" t="s">
        <v>84</v>
      </c>
      <c r="O79" s="210" t="s">
        <v>84</v>
      </c>
      <c r="P79" s="211" t="s">
        <v>84</v>
      </c>
      <c r="Q79" s="212" t="s">
        <v>84</v>
      </c>
      <c r="R79" s="213" t="s">
        <v>84</v>
      </c>
      <c r="S79" s="208"/>
    </row>
    <row r="80" spans="1:19" s="19" customFormat="1">
      <c r="D80" s="204" t="s">
        <v>136</v>
      </c>
      <c r="E80" s="214">
        <f>AVERAGE(E75:E79)</f>
        <v>0</v>
      </c>
      <c r="F80" s="215">
        <f>SUM(F75:F78)/4</f>
        <v>0</v>
      </c>
      <c r="G80" s="215">
        <f t="shared" ref="G80:R80" si="8">SUM(G75:G78)/4</f>
        <v>0</v>
      </c>
      <c r="H80" s="215">
        <f t="shared" si="8"/>
        <v>0</v>
      </c>
      <c r="I80" s="215">
        <f t="shared" si="8"/>
        <v>0</v>
      </c>
      <c r="J80" s="215">
        <f t="shared" si="8"/>
        <v>0</v>
      </c>
      <c r="K80" s="215">
        <f t="shared" si="8"/>
        <v>0</v>
      </c>
      <c r="L80" s="215">
        <f t="shared" si="8"/>
        <v>0</v>
      </c>
      <c r="M80" s="215">
        <f>SUM(M75:M78)/4</f>
        <v>0</v>
      </c>
      <c r="N80" s="215">
        <f>SUM(N75:N78)/4</f>
        <v>0</v>
      </c>
      <c r="O80" s="215">
        <f>SUM(O75:O78)/4</f>
        <v>0</v>
      </c>
      <c r="P80" s="215">
        <f t="shared" si="8"/>
        <v>0</v>
      </c>
      <c r="Q80" s="215">
        <f t="shared" si="8"/>
        <v>0</v>
      </c>
      <c r="R80" s="215">
        <f t="shared" si="8"/>
        <v>0</v>
      </c>
      <c r="S80" s="307">
        <f>1-SUM(P80:R80)</f>
        <v>1</v>
      </c>
    </row>
    <row r="81" spans="1:19" s="19" customFormat="1">
      <c r="D81" s="39"/>
      <c r="E81" s="218"/>
      <c r="F81" s="219"/>
      <c r="G81" s="219"/>
      <c r="H81" s="219"/>
      <c r="I81" s="219"/>
      <c r="J81" s="219"/>
      <c r="K81" s="219"/>
      <c r="L81" s="219"/>
      <c r="M81" s="219"/>
      <c r="N81" s="219"/>
      <c r="O81" s="219"/>
      <c r="P81" s="220"/>
      <c r="Q81" s="219"/>
      <c r="R81" s="219"/>
      <c r="S81" s="307"/>
    </row>
    <row r="82" spans="1:19">
      <c r="A82" s="19"/>
      <c r="B82" s="204">
        <f>'3 Personnel Expenses'!B23</f>
        <v>0</v>
      </c>
      <c r="C82" s="205"/>
      <c r="D82" s="309">
        <f>'3 Personnel Expenses'!C23</f>
        <v>0</v>
      </c>
      <c r="E82" s="116"/>
      <c r="F82" s="20"/>
      <c r="G82" s="20"/>
      <c r="H82" s="20"/>
      <c r="I82" s="20"/>
      <c r="J82" s="20"/>
      <c r="K82" s="20"/>
      <c r="L82" s="20"/>
      <c r="M82" s="20"/>
      <c r="N82" s="20"/>
      <c r="O82" s="20"/>
      <c r="P82" s="117"/>
      <c r="Q82" s="115"/>
      <c r="R82" s="118"/>
      <c r="S82" s="99">
        <f>E82-SUM(Q82:R82)-SUM(F82:L82)</f>
        <v>0</v>
      </c>
    </row>
    <row r="83" spans="1:19">
      <c r="A83" s="19"/>
      <c r="B83" s="20" t="s">
        <v>60</v>
      </c>
      <c r="C83" s="197" t="s">
        <v>166</v>
      </c>
      <c r="E83" s="206">
        <f>SUM(P83:R83)</f>
        <v>0</v>
      </c>
      <c r="F83" s="381">
        <v>0</v>
      </c>
      <c r="G83" s="381">
        <v>0</v>
      </c>
      <c r="H83" s="381">
        <v>0</v>
      </c>
      <c r="I83" s="381">
        <v>0</v>
      </c>
      <c r="J83" s="381">
        <v>0</v>
      </c>
      <c r="K83" s="381">
        <v>0</v>
      </c>
      <c r="L83" s="381">
        <v>0</v>
      </c>
      <c r="M83" s="381">
        <v>0</v>
      </c>
      <c r="N83" s="381">
        <v>0</v>
      </c>
      <c r="O83" s="381">
        <v>0</v>
      </c>
      <c r="P83" s="207">
        <f>SUM(F83:O83)</f>
        <v>0</v>
      </c>
      <c r="Q83" s="381">
        <v>0</v>
      </c>
      <c r="R83" s="381">
        <v>0</v>
      </c>
      <c r="S83" s="208">
        <f>1-E83</f>
        <v>1</v>
      </c>
    </row>
    <row r="84" spans="1:19">
      <c r="A84" s="19"/>
      <c r="B84" s="20" t="s">
        <v>61</v>
      </c>
      <c r="C84" s="197" t="s">
        <v>168</v>
      </c>
      <c r="E84" s="206">
        <f>SUM(P84:R84)</f>
        <v>0</v>
      </c>
      <c r="F84" s="381">
        <v>0</v>
      </c>
      <c r="G84" s="381">
        <v>0</v>
      </c>
      <c r="H84" s="381">
        <v>0</v>
      </c>
      <c r="I84" s="381">
        <v>0</v>
      </c>
      <c r="J84" s="381">
        <v>0</v>
      </c>
      <c r="K84" s="381">
        <v>0</v>
      </c>
      <c r="L84" s="381">
        <v>0</v>
      </c>
      <c r="M84" s="381">
        <v>0</v>
      </c>
      <c r="N84" s="381">
        <v>0</v>
      </c>
      <c r="O84" s="381">
        <v>0</v>
      </c>
      <c r="P84" s="207">
        <f>SUM(F84:O84)</f>
        <v>0</v>
      </c>
      <c r="Q84" s="381">
        <v>0</v>
      </c>
      <c r="R84" s="381">
        <v>0</v>
      </c>
      <c r="S84" s="208">
        <f>1-E84</f>
        <v>1</v>
      </c>
    </row>
    <row r="85" spans="1:19">
      <c r="A85" s="19"/>
      <c r="B85" s="20" t="s">
        <v>62</v>
      </c>
      <c r="C85" s="197" t="s">
        <v>165</v>
      </c>
      <c r="E85" s="206">
        <f>SUM(P85:R85)</f>
        <v>0</v>
      </c>
      <c r="F85" s="381">
        <v>0</v>
      </c>
      <c r="G85" s="381">
        <v>0</v>
      </c>
      <c r="H85" s="381">
        <v>0</v>
      </c>
      <c r="I85" s="381">
        <v>0</v>
      </c>
      <c r="J85" s="381">
        <v>0</v>
      </c>
      <c r="K85" s="381">
        <v>0</v>
      </c>
      <c r="L85" s="381">
        <v>0</v>
      </c>
      <c r="M85" s="381">
        <v>0</v>
      </c>
      <c r="N85" s="381">
        <v>0</v>
      </c>
      <c r="O85" s="381">
        <v>0</v>
      </c>
      <c r="P85" s="207">
        <f>SUM(F85:O85)</f>
        <v>0</v>
      </c>
      <c r="Q85" s="381">
        <v>0</v>
      </c>
      <c r="R85" s="381">
        <v>0</v>
      </c>
      <c r="S85" s="208">
        <f>1-E85</f>
        <v>1</v>
      </c>
    </row>
    <row r="86" spans="1:19">
      <c r="A86" s="19"/>
      <c r="B86" s="20" t="s">
        <v>63</v>
      </c>
      <c r="C86" s="197" t="s">
        <v>167</v>
      </c>
      <c r="E86" s="206">
        <f>SUM(P86:R86)</f>
        <v>0</v>
      </c>
      <c r="F86" s="381">
        <v>0</v>
      </c>
      <c r="G86" s="381">
        <v>0</v>
      </c>
      <c r="H86" s="381">
        <v>0</v>
      </c>
      <c r="I86" s="381">
        <v>0</v>
      </c>
      <c r="J86" s="381">
        <v>0</v>
      </c>
      <c r="K86" s="381">
        <v>0</v>
      </c>
      <c r="L86" s="381">
        <v>0</v>
      </c>
      <c r="M86" s="381">
        <v>0</v>
      </c>
      <c r="N86" s="381">
        <v>0</v>
      </c>
      <c r="O86" s="381">
        <v>0</v>
      </c>
      <c r="P86" s="207">
        <f>SUM(F86:O86)</f>
        <v>0</v>
      </c>
      <c r="Q86" s="381">
        <v>0</v>
      </c>
      <c r="R86" s="381">
        <v>0</v>
      </c>
      <c r="S86" s="208">
        <f>1-E86</f>
        <v>1</v>
      </c>
    </row>
    <row r="87" spans="1:19">
      <c r="A87" s="19"/>
      <c r="B87" s="20"/>
      <c r="C87" s="197" t="s">
        <v>119</v>
      </c>
      <c r="D87" s="20" t="s">
        <v>120</v>
      </c>
      <c r="E87" s="209" t="s">
        <v>84</v>
      </c>
      <c r="F87" s="210" t="s">
        <v>84</v>
      </c>
      <c r="G87" s="210" t="s">
        <v>84</v>
      </c>
      <c r="H87" s="210" t="s">
        <v>84</v>
      </c>
      <c r="I87" s="210" t="s">
        <v>84</v>
      </c>
      <c r="J87" s="210" t="s">
        <v>84</v>
      </c>
      <c r="K87" s="210" t="s">
        <v>84</v>
      </c>
      <c r="L87" s="210" t="s">
        <v>84</v>
      </c>
      <c r="M87" s="210" t="s">
        <v>84</v>
      </c>
      <c r="N87" s="210" t="s">
        <v>84</v>
      </c>
      <c r="O87" s="210" t="s">
        <v>84</v>
      </c>
      <c r="P87" s="211" t="s">
        <v>84</v>
      </c>
      <c r="Q87" s="212" t="s">
        <v>84</v>
      </c>
      <c r="R87" s="213" t="s">
        <v>84</v>
      </c>
      <c r="S87" s="208"/>
    </row>
    <row r="88" spans="1:19" s="19" customFormat="1">
      <c r="D88" s="204" t="s">
        <v>136</v>
      </c>
      <c r="E88" s="214">
        <f>AVERAGE(E83:E87)</f>
        <v>0</v>
      </c>
      <c r="F88" s="215">
        <f>SUM(F83:F86)/4</f>
        <v>0</v>
      </c>
      <c r="G88" s="215">
        <f t="shared" ref="G88:R88" si="9">SUM(G83:G86)/4</f>
        <v>0</v>
      </c>
      <c r="H88" s="215">
        <f t="shared" si="9"/>
        <v>0</v>
      </c>
      <c r="I88" s="215">
        <f t="shared" si="9"/>
        <v>0</v>
      </c>
      <c r="J88" s="215">
        <f t="shared" si="9"/>
        <v>0</v>
      </c>
      <c r="K88" s="215">
        <f t="shared" si="9"/>
        <v>0</v>
      </c>
      <c r="L88" s="215">
        <f t="shared" si="9"/>
        <v>0</v>
      </c>
      <c r="M88" s="215">
        <f>SUM(M83:M86)/4</f>
        <v>0</v>
      </c>
      <c r="N88" s="215">
        <f>SUM(N83:N86)/4</f>
        <v>0</v>
      </c>
      <c r="O88" s="215">
        <f>SUM(O83:O86)/4</f>
        <v>0</v>
      </c>
      <c r="P88" s="215">
        <f t="shared" si="9"/>
        <v>0</v>
      </c>
      <c r="Q88" s="215">
        <f t="shared" si="9"/>
        <v>0</v>
      </c>
      <c r="R88" s="215">
        <f t="shared" si="9"/>
        <v>0</v>
      </c>
      <c r="S88" s="307">
        <f>1-SUM(P88:R88)</f>
        <v>1</v>
      </c>
    </row>
    <row r="89" spans="1:19" s="19" customFormat="1">
      <c r="D89" s="39"/>
      <c r="E89" s="218"/>
      <c r="F89" s="219"/>
      <c r="G89" s="219"/>
      <c r="H89" s="219"/>
      <c r="I89" s="219"/>
      <c r="J89" s="219"/>
      <c r="K89" s="219"/>
      <c r="L89" s="219"/>
      <c r="M89" s="219"/>
      <c r="N89" s="219"/>
      <c r="O89" s="219"/>
      <c r="P89" s="220"/>
      <c r="Q89" s="219"/>
      <c r="R89" s="219"/>
      <c r="S89" s="307"/>
    </row>
    <row r="90" spans="1:19">
      <c r="A90" s="19"/>
      <c r="B90" s="204">
        <f>'3 Personnel Expenses'!B49</f>
        <v>0</v>
      </c>
      <c r="C90" s="205"/>
      <c r="D90" s="309">
        <f>'3 Personnel Expenses'!C24</f>
        <v>0</v>
      </c>
      <c r="E90" s="116"/>
      <c r="F90" s="20"/>
      <c r="G90" s="20"/>
      <c r="H90" s="20"/>
      <c r="I90" s="20"/>
      <c r="J90" s="20"/>
      <c r="K90" s="20"/>
      <c r="L90" s="20"/>
      <c r="M90" s="20"/>
      <c r="N90" s="20"/>
      <c r="O90" s="20"/>
      <c r="P90" s="117"/>
      <c r="Q90" s="115"/>
      <c r="R90" s="118"/>
      <c r="S90" s="99">
        <f>E90-SUM(Q90:R90)-SUM(F90:L90)</f>
        <v>0</v>
      </c>
    </row>
    <row r="91" spans="1:19">
      <c r="A91" s="19"/>
      <c r="B91" s="20" t="s">
        <v>60</v>
      </c>
      <c r="C91" s="197" t="s">
        <v>166</v>
      </c>
      <c r="E91" s="206">
        <f>SUM(P91:R91)</f>
        <v>0</v>
      </c>
      <c r="F91" s="381">
        <v>0</v>
      </c>
      <c r="G91" s="381">
        <v>0</v>
      </c>
      <c r="H91" s="381">
        <v>0</v>
      </c>
      <c r="I91" s="381">
        <v>0</v>
      </c>
      <c r="J91" s="381">
        <v>0</v>
      </c>
      <c r="K91" s="381">
        <v>0</v>
      </c>
      <c r="L91" s="381">
        <v>0</v>
      </c>
      <c r="M91" s="381">
        <v>0</v>
      </c>
      <c r="N91" s="381">
        <v>0</v>
      </c>
      <c r="O91" s="381">
        <v>0</v>
      </c>
      <c r="P91" s="207">
        <f>SUM(F91:O91)</f>
        <v>0</v>
      </c>
      <c r="Q91" s="381">
        <v>0</v>
      </c>
      <c r="R91" s="381">
        <v>0</v>
      </c>
      <c r="S91" s="208">
        <f>1-E91</f>
        <v>1</v>
      </c>
    </row>
    <row r="92" spans="1:19">
      <c r="A92" s="19"/>
      <c r="B92" s="20" t="s">
        <v>61</v>
      </c>
      <c r="C92" s="197" t="s">
        <v>168</v>
      </c>
      <c r="E92" s="206">
        <f>SUM(P92:R92)</f>
        <v>0</v>
      </c>
      <c r="F92" s="381">
        <v>0</v>
      </c>
      <c r="G92" s="381">
        <v>0</v>
      </c>
      <c r="H92" s="381">
        <v>0</v>
      </c>
      <c r="I92" s="381">
        <v>0</v>
      </c>
      <c r="J92" s="381">
        <v>0</v>
      </c>
      <c r="K92" s="381">
        <v>0</v>
      </c>
      <c r="L92" s="381">
        <v>0</v>
      </c>
      <c r="M92" s="381">
        <v>0</v>
      </c>
      <c r="N92" s="381">
        <v>0</v>
      </c>
      <c r="O92" s="381">
        <v>0</v>
      </c>
      <c r="P92" s="207">
        <f>SUM(F92:O92)</f>
        <v>0</v>
      </c>
      <c r="Q92" s="381">
        <v>0</v>
      </c>
      <c r="R92" s="381">
        <v>0</v>
      </c>
      <c r="S92" s="208">
        <f>1-E92</f>
        <v>1</v>
      </c>
    </row>
    <row r="93" spans="1:19">
      <c r="A93" s="19"/>
      <c r="B93" s="20" t="s">
        <v>62</v>
      </c>
      <c r="C93" s="197" t="s">
        <v>165</v>
      </c>
      <c r="E93" s="206">
        <f>SUM(P93:R93)</f>
        <v>0</v>
      </c>
      <c r="F93" s="381">
        <v>0</v>
      </c>
      <c r="G93" s="381">
        <v>0</v>
      </c>
      <c r="H93" s="381">
        <v>0</v>
      </c>
      <c r="I93" s="381">
        <v>0</v>
      </c>
      <c r="J93" s="381">
        <v>0</v>
      </c>
      <c r="K93" s="381">
        <v>0</v>
      </c>
      <c r="L93" s="381">
        <v>0</v>
      </c>
      <c r="M93" s="381">
        <v>0</v>
      </c>
      <c r="N93" s="381">
        <v>0</v>
      </c>
      <c r="O93" s="381">
        <v>0</v>
      </c>
      <c r="P93" s="207">
        <f>SUM(F93:O93)</f>
        <v>0</v>
      </c>
      <c r="Q93" s="381">
        <v>0</v>
      </c>
      <c r="R93" s="381">
        <v>0</v>
      </c>
      <c r="S93" s="208">
        <f>1-E93</f>
        <v>1</v>
      </c>
    </row>
    <row r="94" spans="1:19">
      <c r="A94" s="19"/>
      <c r="B94" s="20" t="s">
        <v>63</v>
      </c>
      <c r="C94" s="197" t="s">
        <v>167</v>
      </c>
      <c r="E94" s="206">
        <f>SUM(P94:R94)</f>
        <v>0</v>
      </c>
      <c r="F94" s="381">
        <v>0</v>
      </c>
      <c r="G94" s="381">
        <v>0</v>
      </c>
      <c r="H94" s="381">
        <v>0</v>
      </c>
      <c r="I94" s="381">
        <v>0</v>
      </c>
      <c r="J94" s="381">
        <v>0</v>
      </c>
      <c r="K94" s="381">
        <v>0</v>
      </c>
      <c r="L94" s="381">
        <v>0</v>
      </c>
      <c r="M94" s="381">
        <v>0</v>
      </c>
      <c r="N94" s="381">
        <v>0</v>
      </c>
      <c r="O94" s="381">
        <v>0</v>
      </c>
      <c r="P94" s="207">
        <f>SUM(F94:O94)</f>
        <v>0</v>
      </c>
      <c r="Q94" s="381">
        <v>0</v>
      </c>
      <c r="R94" s="381">
        <v>0</v>
      </c>
      <c r="S94" s="208">
        <f>1-E94</f>
        <v>1</v>
      </c>
    </row>
    <row r="95" spans="1:19">
      <c r="A95" s="19"/>
      <c r="B95" s="20"/>
      <c r="C95" s="197" t="s">
        <v>119</v>
      </c>
      <c r="D95" s="20" t="s">
        <v>120</v>
      </c>
      <c r="E95" s="209" t="s">
        <v>84</v>
      </c>
      <c r="F95" s="210" t="s">
        <v>84</v>
      </c>
      <c r="G95" s="210" t="s">
        <v>84</v>
      </c>
      <c r="H95" s="210" t="s">
        <v>84</v>
      </c>
      <c r="I95" s="210" t="s">
        <v>84</v>
      </c>
      <c r="J95" s="210" t="s">
        <v>84</v>
      </c>
      <c r="K95" s="210" t="s">
        <v>84</v>
      </c>
      <c r="L95" s="210" t="s">
        <v>84</v>
      </c>
      <c r="M95" s="210" t="s">
        <v>84</v>
      </c>
      <c r="N95" s="210" t="s">
        <v>84</v>
      </c>
      <c r="O95" s="210" t="s">
        <v>84</v>
      </c>
      <c r="P95" s="211" t="s">
        <v>84</v>
      </c>
      <c r="Q95" s="212" t="s">
        <v>84</v>
      </c>
      <c r="R95" s="213" t="s">
        <v>84</v>
      </c>
      <c r="S95" s="208"/>
    </row>
    <row r="96" spans="1:19" s="19" customFormat="1">
      <c r="D96" s="204" t="s">
        <v>136</v>
      </c>
      <c r="E96" s="214">
        <f>AVERAGE(E91:E95)</f>
        <v>0</v>
      </c>
      <c r="F96" s="215">
        <f>SUM(F91:F94)/4</f>
        <v>0</v>
      </c>
      <c r="G96" s="215">
        <f t="shared" ref="G96:R96" si="10">SUM(G91:G94)/4</f>
        <v>0</v>
      </c>
      <c r="H96" s="215">
        <f t="shared" si="10"/>
        <v>0</v>
      </c>
      <c r="I96" s="215">
        <f t="shared" si="10"/>
        <v>0</v>
      </c>
      <c r="J96" s="215">
        <f t="shared" si="10"/>
        <v>0</v>
      </c>
      <c r="K96" s="215">
        <f t="shared" si="10"/>
        <v>0</v>
      </c>
      <c r="L96" s="215">
        <f t="shared" si="10"/>
        <v>0</v>
      </c>
      <c r="M96" s="215">
        <f>SUM(M91:M94)/4</f>
        <v>0</v>
      </c>
      <c r="N96" s="215">
        <f>SUM(N91:N94)/4</f>
        <v>0</v>
      </c>
      <c r="O96" s="215">
        <f>SUM(O91:O94)/4</f>
        <v>0</v>
      </c>
      <c r="P96" s="215">
        <f t="shared" si="10"/>
        <v>0</v>
      </c>
      <c r="Q96" s="215">
        <f t="shared" si="10"/>
        <v>0</v>
      </c>
      <c r="R96" s="215">
        <f t="shared" si="10"/>
        <v>0</v>
      </c>
      <c r="S96" s="307">
        <f>1-SUM(P96:R96)</f>
        <v>1</v>
      </c>
    </row>
    <row r="97" spans="1:19" s="19" customFormat="1">
      <c r="D97" s="39"/>
      <c r="E97" s="218"/>
      <c r="F97" s="219"/>
      <c r="G97" s="219"/>
      <c r="H97" s="219"/>
      <c r="I97" s="219"/>
      <c r="J97" s="219"/>
      <c r="K97" s="219"/>
      <c r="L97" s="219"/>
      <c r="M97" s="219"/>
      <c r="N97" s="219"/>
      <c r="O97" s="219"/>
      <c r="P97" s="220"/>
      <c r="Q97" s="219"/>
      <c r="R97" s="219"/>
      <c r="S97" s="307"/>
    </row>
    <row r="98" spans="1:19">
      <c r="A98" s="19"/>
      <c r="B98" s="204">
        <f>'3 Personnel Expenses'!B25</f>
        <v>0</v>
      </c>
      <c r="C98" s="205"/>
      <c r="D98" s="309">
        <f>'3 Personnel Expenses'!C25</f>
        <v>0</v>
      </c>
      <c r="E98" s="116"/>
      <c r="F98" s="20"/>
      <c r="G98" s="20"/>
      <c r="H98" s="20"/>
      <c r="I98" s="20"/>
      <c r="J98" s="20"/>
      <c r="K98" s="20"/>
      <c r="L98" s="20"/>
      <c r="M98" s="20"/>
      <c r="N98" s="20"/>
      <c r="O98" s="20"/>
      <c r="P98" s="117"/>
      <c r="Q98" s="115"/>
      <c r="R98" s="118"/>
      <c r="S98" s="99">
        <f>E98-SUM(Q98:R98)-SUM(F98:L98)</f>
        <v>0</v>
      </c>
    </row>
    <row r="99" spans="1:19">
      <c r="A99" s="19"/>
      <c r="B99" s="20" t="s">
        <v>60</v>
      </c>
      <c r="C99" s="197" t="s">
        <v>166</v>
      </c>
      <c r="E99" s="206">
        <f>SUM(P99:R99)</f>
        <v>0</v>
      </c>
      <c r="F99" s="381">
        <v>0</v>
      </c>
      <c r="G99" s="381">
        <v>0</v>
      </c>
      <c r="H99" s="381">
        <v>0</v>
      </c>
      <c r="I99" s="381">
        <v>0</v>
      </c>
      <c r="J99" s="381">
        <v>0</v>
      </c>
      <c r="K99" s="381">
        <v>0</v>
      </c>
      <c r="L99" s="381">
        <v>0</v>
      </c>
      <c r="M99" s="381">
        <v>0</v>
      </c>
      <c r="N99" s="381">
        <v>0</v>
      </c>
      <c r="O99" s="381">
        <v>0</v>
      </c>
      <c r="P99" s="207">
        <f>SUM(F99:O99)</f>
        <v>0</v>
      </c>
      <c r="Q99" s="381">
        <v>0</v>
      </c>
      <c r="R99" s="381">
        <v>0</v>
      </c>
      <c r="S99" s="208">
        <f>1-E99</f>
        <v>1</v>
      </c>
    </row>
    <row r="100" spans="1:19">
      <c r="A100" s="19"/>
      <c r="B100" s="20" t="s">
        <v>61</v>
      </c>
      <c r="C100" s="197" t="s">
        <v>168</v>
      </c>
      <c r="E100" s="206">
        <f>SUM(P100:R100)</f>
        <v>0</v>
      </c>
      <c r="F100" s="381">
        <v>0</v>
      </c>
      <c r="G100" s="381">
        <v>0</v>
      </c>
      <c r="H100" s="381">
        <v>0</v>
      </c>
      <c r="I100" s="381">
        <v>0</v>
      </c>
      <c r="J100" s="381">
        <v>0</v>
      </c>
      <c r="K100" s="381">
        <v>0</v>
      </c>
      <c r="L100" s="381">
        <v>0</v>
      </c>
      <c r="M100" s="381">
        <v>0</v>
      </c>
      <c r="N100" s="381">
        <v>0</v>
      </c>
      <c r="O100" s="381">
        <v>0</v>
      </c>
      <c r="P100" s="207">
        <f>SUM(F100:O100)</f>
        <v>0</v>
      </c>
      <c r="Q100" s="381">
        <v>0</v>
      </c>
      <c r="R100" s="381">
        <v>0</v>
      </c>
      <c r="S100" s="208">
        <f>1-E100</f>
        <v>1</v>
      </c>
    </row>
    <row r="101" spans="1:19">
      <c r="A101" s="19"/>
      <c r="B101" s="20" t="s">
        <v>62</v>
      </c>
      <c r="C101" s="197" t="s">
        <v>165</v>
      </c>
      <c r="E101" s="206">
        <f>SUM(P101:R101)</f>
        <v>0</v>
      </c>
      <c r="F101" s="381">
        <v>0</v>
      </c>
      <c r="G101" s="381">
        <v>0</v>
      </c>
      <c r="H101" s="381">
        <v>0</v>
      </c>
      <c r="I101" s="381">
        <v>0</v>
      </c>
      <c r="J101" s="381">
        <v>0</v>
      </c>
      <c r="K101" s="381">
        <v>0</v>
      </c>
      <c r="L101" s="381">
        <v>0</v>
      </c>
      <c r="M101" s="381">
        <v>0</v>
      </c>
      <c r="N101" s="381">
        <v>0</v>
      </c>
      <c r="O101" s="381">
        <v>0</v>
      </c>
      <c r="P101" s="207">
        <f>SUM(F101:O101)</f>
        <v>0</v>
      </c>
      <c r="Q101" s="381">
        <v>0</v>
      </c>
      <c r="R101" s="381">
        <v>0</v>
      </c>
      <c r="S101" s="208">
        <f>1-E101</f>
        <v>1</v>
      </c>
    </row>
    <row r="102" spans="1:19">
      <c r="A102" s="19"/>
      <c r="B102" s="20" t="s">
        <v>63</v>
      </c>
      <c r="C102" s="197" t="s">
        <v>167</v>
      </c>
      <c r="E102" s="206">
        <f>SUM(P102:R102)</f>
        <v>0</v>
      </c>
      <c r="F102" s="381">
        <v>0</v>
      </c>
      <c r="G102" s="381">
        <v>0</v>
      </c>
      <c r="H102" s="381">
        <v>0</v>
      </c>
      <c r="I102" s="381">
        <v>0</v>
      </c>
      <c r="J102" s="381">
        <v>0</v>
      </c>
      <c r="K102" s="381">
        <v>0</v>
      </c>
      <c r="L102" s="381">
        <v>0</v>
      </c>
      <c r="M102" s="381">
        <v>0</v>
      </c>
      <c r="N102" s="381">
        <v>0</v>
      </c>
      <c r="O102" s="381">
        <v>0</v>
      </c>
      <c r="P102" s="207">
        <f>SUM(F102:O102)</f>
        <v>0</v>
      </c>
      <c r="Q102" s="381">
        <v>0</v>
      </c>
      <c r="R102" s="381">
        <v>0</v>
      </c>
      <c r="S102" s="208">
        <f>1-E102</f>
        <v>1</v>
      </c>
    </row>
    <row r="103" spans="1:19">
      <c r="A103" s="19"/>
      <c r="B103" s="20"/>
      <c r="C103" s="197" t="s">
        <v>119</v>
      </c>
      <c r="D103" s="20" t="s">
        <v>120</v>
      </c>
      <c r="E103" s="209" t="s">
        <v>84</v>
      </c>
      <c r="F103" s="210" t="s">
        <v>84</v>
      </c>
      <c r="G103" s="210" t="s">
        <v>84</v>
      </c>
      <c r="H103" s="210" t="s">
        <v>84</v>
      </c>
      <c r="I103" s="210" t="s">
        <v>84</v>
      </c>
      <c r="J103" s="210" t="s">
        <v>84</v>
      </c>
      <c r="K103" s="210" t="s">
        <v>84</v>
      </c>
      <c r="L103" s="210" t="s">
        <v>84</v>
      </c>
      <c r="M103" s="210" t="s">
        <v>84</v>
      </c>
      <c r="N103" s="210" t="s">
        <v>84</v>
      </c>
      <c r="O103" s="210" t="s">
        <v>84</v>
      </c>
      <c r="P103" s="211" t="s">
        <v>84</v>
      </c>
      <c r="Q103" s="212" t="s">
        <v>84</v>
      </c>
      <c r="R103" s="213" t="s">
        <v>84</v>
      </c>
      <c r="S103" s="208"/>
    </row>
    <row r="104" spans="1:19" s="19" customFormat="1">
      <c r="D104" s="204" t="s">
        <v>136</v>
      </c>
      <c r="E104" s="214">
        <f>AVERAGE(E99:E103)</f>
        <v>0</v>
      </c>
      <c r="F104" s="215">
        <f>SUM(F99:F102)/4</f>
        <v>0</v>
      </c>
      <c r="G104" s="215">
        <f t="shared" ref="G104:R104" si="11">SUM(G99:G102)/4</f>
        <v>0</v>
      </c>
      <c r="H104" s="215">
        <f t="shared" si="11"/>
        <v>0</v>
      </c>
      <c r="I104" s="215">
        <f t="shared" si="11"/>
        <v>0</v>
      </c>
      <c r="J104" s="215">
        <f t="shared" si="11"/>
        <v>0</v>
      </c>
      <c r="K104" s="215">
        <f t="shared" si="11"/>
        <v>0</v>
      </c>
      <c r="L104" s="215">
        <f t="shared" si="11"/>
        <v>0</v>
      </c>
      <c r="M104" s="215">
        <f>SUM(M99:M102)/4</f>
        <v>0</v>
      </c>
      <c r="N104" s="215">
        <f>SUM(N99:N102)/4</f>
        <v>0</v>
      </c>
      <c r="O104" s="215">
        <f>SUM(O99:O102)/4</f>
        <v>0</v>
      </c>
      <c r="P104" s="215">
        <f t="shared" si="11"/>
        <v>0</v>
      </c>
      <c r="Q104" s="215">
        <f t="shared" si="11"/>
        <v>0</v>
      </c>
      <c r="R104" s="215">
        <f t="shared" si="11"/>
        <v>0</v>
      </c>
      <c r="S104" s="307">
        <f>1-SUM(P104:R104)</f>
        <v>1</v>
      </c>
    </row>
    <row r="105" spans="1:19" s="19" customFormat="1">
      <c r="D105" s="39"/>
      <c r="E105" s="218"/>
      <c r="F105" s="219"/>
      <c r="G105" s="219"/>
      <c r="H105" s="219"/>
      <c r="I105" s="219"/>
      <c r="J105" s="219"/>
      <c r="K105" s="219"/>
      <c r="L105" s="219"/>
      <c r="M105" s="219"/>
      <c r="N105" s="219"/>
      <c r="O105" s="219"/>
      <c r="P105" s="220"/>
      <c r="Q105" s="219"/>
      <c r="R105" s="219"/>
      <c r="S105" s="307"/>
    </row>
    <row r="106" spans="1:19">
      <c r="A106" s="19"/>
      <c r="B106" s="204">
        <f>'3 Personnel Expenses'!B26</f>
        <v>0</v>
      </c>
      <c r="C106" s="205"/>
      <c r="D106" s="309">
        <f>'3 Personnel Expenses'!C26</f>
        <v>0</v>
      </c>
      <c r="E106" s="116"/>
      <c r="F106" s="20"/>
      <c r="G106" s="20"/>
      <c r="H106" s="20"/>
      <c r="I106" s="20"/>
      <c r="J106" s="20"/>
      <c r="K106" s="20"/>
      <c r="L106" s="20"/>
      <c r="M106" s="20"/>
      <c r="N106" s="20"/>
      <c r="O106" s="20"/>
      <c r="P106" s="117"/>
      <c r="Q106" s="115"/>
      <c r="R106" s="118"/>
      <c r="S106" s="99">
        <f>E106-SUM(Q106:R106)-SUM(F106:L106)</f>
        <v>0</v>
      </c>
    </row>
    <row r="107" spans="1:19">
      <c r="A107" s="19"/>
      <c r="B107" s="20" t="s">
        <v>60</v>
      </c>
      <c r="C107" s="197" t="s">
        <v>166</v>
      </c>
      <c r="E107" s="206">
        <f>SUM(P107:R107)</f>
        <v>0</v>
      </c>
      <c r="F107" s="381">
        <v>0</v>
      </c>
      <c r="G107" s="381">
        <v>0</v>
      </c>
      <c r="H107" s="381">
        <v>0</v>
      </c>
      <c r="I107" s="381">
        <v>0</v>
      </c>
      <c r="J107" s="381">
        <v>0</v>
      </c>
      <c r="K107" s="381">
        <v>0</v>
      </c>
      <c r="L107" s="381">
        <v>0</v>
      </c>
      <c r="M107" s="381">
        <v>0</v>
      </c>
      <c r="N107" s="381">
        <v>0</v>
      </c>
      <c r="O107" s="381">
        <v>0</v>
      </c>
      <c r="P107" s="207">
        <f>SUM(F107:O107)</f>
        <v>0</v>
      </c>
      <c r="Q107" s="381">
        <v>0</v>
      </c>
      <c r="R107" s="381">
        <v>0</v>
      </c>
      <c r="S107" s="208">
        <f>1-E107</f>
        <v>1</v>
      </c>
    </row>
    <row r="108" spans="1:19">
      <c r="A108" s="19"/>
      <c r="B108" s="20" t="s">
        <v>61</v>
      </c>
      <c r="C108" s="197" t="s">
        <v>168</v>
      </c>
      <c r="E108" s="206">
        <f>SUM(P108:R108)</f>
        <v>0</v>
      </c>
      <c r="F108" s="381">
        <v>0</v>
      </c>
      <c r="G108" s="381">
        <v>0</v>
      </c>
      <c r="H108" s="381">
        <v>0</v>
      </c>
      <c r="I108" s="381">
        <v>0</v>
      </c>
      <c r="J108" s="381">
        <v>0</v>
      </c>
      <c r="K108" s="381">
        <v>0</v>
      </c>
      <c r="L108" s="381">
        <v>0</v>
      </c>
      <c r="M108" s="381">
        <v>0</v>
      </c>
      <c r="N108" s="381">
        <v>0</v>
      </c>
      <c r="O108" s="381">
        <v>0</v>
      </c>
      <c r="P108" s="207">
        <f>SUM(F108:O108)</f>
        <v>0</v>
      </c>
      <c r="Q108" s="381">
        <v>0</v>
      </c>
      <c r="R108" s="381">
        <v>0</v>
      </c>
      <c r="S108" s="208">
        <f>1-E108</f>
        <v>1</v>
      </c>
    </row>
    <row r="109" spans="1:19">
      <c r="A109" s="19"/>
      <c r="B109" s="20" t="s">
        <v>62</v>
      </c>
      <c r="C109" s="197" t="s">
        <v>165</v>
      </c>
      <c r="E109" s="206">
        <f>SUM(P109:R109)</f>
        <v>0</v>
      </c>
      <c r="F109" s="381">
        <v>0</v>
      </c>
      <c r="G109" s="381">
        <v>0</v>
      </c>
      <c r="H109" s="381">
        <v>0</v>
      </c>
      <c r="I109" s="381">
        <v>0</v>
      </c>
      <c r="J109" s="381">
        <v>0</v>
      </c>
      <c r="K109" s="381">
        <v>0</v>
      </c>
      <c r="L109" s="381">
        <v>0</v>
      </c>
      <c r="M109" s="381">
        <v>0</v>
      </c>
      <c r="N109" s="381">
        <v>0</v>
      </c>
      <c r="O109" s="381">
        <v>0</v>
      </c>
      <c r="P109" s="207">
        <f>SUM(F109:O109)</f>
        <v>0</v>
      </c>
      <c r="Q109" s="381">
        <v>0</v>
      </c>
      <c r="R109" s="381">
        <v>0</v>
      </c>
      <c r="S109" s="208">
        <f>1-E109</f>
        <v>1</v>
      </c>
    </row>
    <row r="110" spans="1:19">
      <c r="A110" s="19"/>
      <c r="B110" s="20" t="s">
        <v>63</v>
      </c>
      <c r="C110" s="197" t="s">
        <v>167</v>
      </c>
      <c r="E110" s="206">
        <f>SUM(P110:R110)</f>
        <v>0</v>
      </c>
      <c r="F110" s="381">
        <v>0</v>
      </c>
      <c r="G110" s="381">
        <v>0</v>
      </c>
      <c r="H110" s="381">
        <v>0</v>
      </c>
      <c r="I110" s="381">
        <v>0</v>
      </c>
      <c r="J110" s="381">
        <v>0</v>
      </c>
      <c r="K110" s="381">
        <v>0</v>
      </c>
      <c r="L110" s="381">
        <v>0</v>
      </c>
      <c r="M110" s="381">
        <v>0</v>
      </c>
      <c r="N110" s="381">
        <v>0</v>
      </c>
      <c r="O110" s="381">
        <v>0</v>
      </c>
      <c r="P110" s="207">
        <f>SUM(F110:O110)</f>
        <v>0</v>
      </c>
      <c r="Q110" s="381">
        <v>0</v>
      </c>
      <c r="R110" s="381">
        <v>0</v>
      </c>
      <c r="S110" s="208">
        <f>1-E110</f>
        <v>1</v>
      </c>
    </row>
    <row r="111" spans="1:19">
      <c r="A111" s="19"/>
      <c r="B111" s="20"/>
      <c r="C111" s="197" t="s">
        <v>119</v>
      </c>
      <c r="D111" s="20" t="s">
        <v>120</v>
      </c>
      <c r="E111" s="209" t="s">
        <v>84</v>
      </c>
      <c r="F111" s="210" t="s">
        <v>84</v>
      </c>
      <c r="G111" s="210" t="s">
        <v>84</v>
      </c>
      <c r="H111" s="210" t="s">
        <v>84</v>
      </c>
      <c r="I111" s="210" t="s">
        <v>84</v>
      </c>
      <c r="J111" s="210" t="s">
        <v>84</v>
      </c>
      <c r="K111" s="210" t="s">
        <v>84</v>
      </c>
      <c r="L111" s="210" t="s">
        <v>84</v>
      </c>
      <c r="M111" s="210" t="s">
        <v>84</v>
      </c>
      <c r="N111" s="210" t="s">
        <v>84</v>
      </c>
      <c r="O111" s="210" t="s">
        <v>84</v>
      </c>
      <c r="P111" s="211" t="s">
        <v>84</v>
      </c>
      <c r="Q111" s="212" t="s">
        <v>84</v>
      </c>
      <c r="R111" s="213" t="s">
        <v>84</v>
      </c>
      <c r="S111" s="208"/>
    </row>
    <row r="112" spans="1:19" s="19" customFormat="1">
      <c r="D112" s="204" t="s">
        <v>136</v>
      </c>
      <c r="E112" s="214">
        <f>AVERAGE(E107:E111)</f>
        <v>0</v>
      </c>
      <c r="F112" s="215">
        <f>SUM(F107:F110)/4</f>
        <v>0</v>
      </c>
      <c r="G112" s="215">
        <f t="shared" ref="G112:R112" si="12">SUM(G107:G110)/4</f>
        <v>0</v>
      </c>
      <c r="H112" s="215">
        <f t="shared" si="12"/>
        <v>0</v>
      </c>
      <c r="I112" s="215">
        <f t="shared" si="12"/>
        <v>0</v>
      </c>
      <c r="J112" s="215">
        <f t="shared" si="12"/>
        <v>0</v>
      </c>
      <c r="K112" s="215">
        <f t="shared" si="12"/>
        <v>0</v>
      </c>
      <c r="L112" s="215">
        <f t="shared" si="12"/>
        <v>0</v>
      </c>
      <c r="M112" s="215">
        <f>SUM(M107:M110)/4</f>
        <v>0</v>
      </c>
      <c r="N112" s="215">
        <f>SUM(N107:N110)/4</f>
        <v>0</v>
      </c>
      <c r="O112" s="215">
        <f>SUM(O107:O110)/4</f>
        <v>0</v>
      </c>
      <c r="P112" s="215">
        <f t="shared" si="12"/>
        <v>0</v>
      </c>
      <c r="Q112" s="215">
        <f t="shared" si="12"/>
        <v>0</v>
      </c>
      <c r="R112" s="215">
        <f t="shared" si="12"/>
        <v>0</v>
      </c>
      <c r="S112" s="307">
        <f>1-SUM(P112:R112)</f>
        <v>1</v>
      </c>
    </row>
    <row r="113" spans="1:19" s="19" customFormat="1">
      <c r="D113" s="39"/>
      <c r="E113" s="218"/>
      <c r="F113" s="219"/>
      <c r="G113" s="219"/>
      <c r="H113" s="219"/>
      <c r="I113" s="219"/>
      <c r="J113" s="219"/>
      <c r="K113" s="219"/>
      <c r="L113" s="219"/>
      <c r="M113" s="219"/>
      <c r="N113" s="219"/>
      <c r="O113" s="219"/>
      <c r="P113" s="220"/>
      <c r="Q113" s="219"/>
      <c r="R113" s="219"/>
      <c r="S113" s="307"/>
    </row>
    <row r="114" spans="1:19">
      <c r="A114" s="19"/>
      <c r="B114" s="204">
        <f>'3 Personnel Expenses'!B27</f>
        <v>0</v>
      </c>
      <c r="C114" s="205"/>
      <c r="D114" s="309">
        <f>'3 Personnel Expenses'!C27</f>
        <v>0</v>
      </c>
      <c r="E114" s="116"/>
      <c r="F114" s="20"/>
      <c r="G114" s="20"/>
      <c r="H114" s="20"/>
      <c r="I114" s="20"/>
      <c r="J114" s="20"/>
      <c r="K114" s="20"/>
      <c r="L114" s="20"/>
      <c r="M114" s="20"/>
      <c r="N114" s="20"/>
      <c r="O114" s="20"/>
      <c r="P114" s="117"/>
      <c r="Q114" s="115"/>
      <c r="R114" s="118"/>
      <c r="S114" s="99">
        <f>E114-SUM(Q114:R114)-SUM(F114:L114)</f>
        <v>0</v>
      </c>
    </row>
    <row r="115" spans="1:19">
      <c r="A115" s="19"/>
      <c r="B115" s="20" t="s">
        <v>60</v>
      </c>
      <c r="C115" s="197" t="s">
        <v>166</v>
      </c>
      <c r="E115" s="206">
        <f>SUM(P115:R115)</f>
        <v>0</v>
      </c>
      <c r="F115" s="381">
        <v>0</v>
      </c>
      <c r="G115" s="381">
        <v>0</v>
      </c>
      <c r="H115" s="381">
        <v>0</v>
      </c>
      <c r="I115" s="381">
        <v>0</v>
      </c>
      <c r="J115" s="381">
        <v>0</v>
      </c>
      <c r="K115" s="381">
        <v>0</v>
      </c>
      <c r="L115" s="381">
        <v>0</v>
      </c>
      <c r="M115" s="381">
        <v>0</v>
      </c>
      <c r="N115" s="381">
        <v>0</v>
      </c>
      <c r="O115" s="381">
        <v>0</v>
      </c>
      <c r="P115" s="207">
        <f>SUM(F115:O115)</f>
        <v>0</v>
      </c>
      <c r="Q115" s="381">
        <v>0</v>
      </c>
      <c r="R115" s="381">
        <v>0</v>
      </c>
      <c r="S115" s="208">
        <f>1-E115</f>
        <v>1</v>
      </c>
    </row>
    <row r="116" spans="1:19">
      <c r="A116" s="19"/>
      <c r="B116" s="20" t="s">
        <v>61</v>
      </c>
      <c r="C116" s="197" t="s">
        <v>168</v>
      </c>
      <c r="E116" s="206">
        <f>SUM(P116:R116)</f>
        <v>0</v>
      </c>
      <c r="F116" s="381">
        <v>0</v>
      </c>
      <c r="G116" s="381">
        <v>0</v>
      </c>
      <c r="H116" s="381">
        <v>0</v>
      </c>
      <c r="I116" s="381">
        <v>0</v>
      </c>
      <c r="J116" s="381">
        <v>0</v>
      </c>
      <c r="K116" s="381">
        <v>0</v>
      </c>
      <c r="L116" s="381">
        <v>0</v>
      </c>
      <c r="M116" s="381">
        <v>0</v>
      </c>
      <c r="N116" s="381">
        <v>0</v>
      </c>
      <c r="O116" s="381">
        <v>0</v>
      </c>
      <c r="P116" s="207">
        <f>SUM(F116:O116)</f>
        <v>0</v>
      </c>
      <c r="Q116" s="381">
        <v>0</v>
      </c>
      <c r="R116" s="381">
        <v>0</v>
      </c>
      <c r="S116" s="208">
        <f>1-E116</f>
        <v>1</v>
      </c>
    </row>
    <row r="117" spans="1:19">
      <c r="A117" s="19"/>
      <c r="B117" s="20" t="s">
        <v>62</v>
      </c>
      <c r="C117" s="197" t="s">
        <v>165</v>
      </c>
      <c r="E117" s="206">
        <f>SUM(P117:R117)</f>
        <v>0</v>
      </c>
      <c r="F117" s="381">
        <v>0</v>
      </c>
      <c r="G117" s="381">
        <v>0</v>
      </c>
      <c r="H117" s="381">
        <v>0</v>
      </c>
      <c r="I117" s="381">
        <v>0</v>
      </c>
      <c r="J117" s="381">
        <v>0</v>
      </c>
      <c r="K117" s="381">
        <v>0</v>
      </c>
      <c r="L117" s="381">
        <v>0</v>
      </c>
      <c r="M117" s="381">
        <v>0</v>
      </c>
      <c r="N117" s="381">
        <v>0</v>
      </c>
      <c r="O117" s="381">
        <v>0</v>
      </c>
      <c r="P117" s="207">
        <f>SUM(F117:O117)</f>
        <v>0</v>
      </c>
      <c r="Q117" s="381">
        <v>0</v>
      </c>
      <c r="R117" s="381">
        <v>0</v>
      </c>
      <c r="S117" s="208">
        <f>1-E117</f>
        <v>1</v>
      </c>
    </row>
    <row r="118" spans="1:19">
      <c r="A118" s="19"/>
      <c r="B118" s="20" t="s">
        <v>63</v>
      </c>
      <c r="C118" s="197" t="s">
        <v>167</v>
      </c>
      <c r="E118" s="206">
        <f>SUM(P118:R118)</f>
        <v>0</v>
      </c>
      <c r="F118" s="381">
        <v>0</v>
      </c>
      <c r="G118" s="381">
        <v>0</v>
      </c>
      <c r="H118" s="381">
        <v>0</v>
      </c>
      <c r="I118" s="381">
        <v>0</v>
      </c>
      <c r="J118" s="381">
        <v>0</v>
      </c>
      <c r="K118" s="381">
        <v>0</v>
      </c>
      <c r="L118" s="381">
        <v>0</v>
      </c>
      <c r="M118" s="381">
        <v>0</v>
      </c>
      <c r="N118" s="381">
        <v>0</v>
      </c>
      <c r="O118" s="381">
        <v>0</v>
      </c>
      <c r="P118" s="207">
        <f>SUM(F118:O118)</f>
        <v>0</v>
      </c>
      <c r="Q118" s="381">
        <v>0</v>
      </c>
      <c r="R118" s="381">
        <v>0</v>
      </c>
      <c r="S118" s="208">
        <f>1-E118</f>
        <v>1</v>
      </c>
    </row>
    <row r="119" spans="1:19">
      <c r="A119" s="19"/>
      <c r="B119" s="20"/>
      <c r="C119" s="197" t="s">
        <v>119</v>
      </c>
      <c r="D119" s="20" t="s">
        <v>120</v>
      </c>
      <c r="E119" s="209" t="s">
        <v>84</v>
      </c>
      <c r="F119" s="210" t="s">
        <v>84</v>
      </c>
      <c r="G119" s="210" t="s">
        <v>84</v>
      </c>
      <c r="H119" s="210" t="s">
        <v>84</v>
      </c>
      <c r="I119" s="210" t="s">
        <v>84</v>
      </c>
      <c r="J119" s="210" t="s">
        <v>84</v>
      </c>
      <c r="K119" s="210" t="s">
        <v>84</v>
      </c>
      <c r="L119" s="210" t="s">
        <v>84</v>
      </c>
      <c r="M119" s="210" t="s">
        <v>84</v>
      </c>
      <c r="N119" s="210" t="s">
        <v>84</v>
      </c>
      <c r="O119" s="210" t="s">
        <v>84</v>
      </c>
      <c r="P119" s="211" t="s">
        <v>84</v>
      </c>
      <c r="Q119" s="212" t="s">
        <v>84</v>
      </c>
      <c r="R119" s="213" t="s">
        <v>84</v>
      </c>
      <c r="S119" s="208"/>
    </row>
    <row r="120" spans="1:19" s="19" customFormat="1">
      <c r="D120" s="204" t="s">
        <v>136</v>
      </c>
      <c r="E120" s="214">
        <f>AVERAGE(E115:E119)</f>
        <v>0</v>
      </c>
      <c r="F120" s="215">
        <f>SUM(F115:F118)/4</f>
        <v>0</v>
      </c>
      <c r="G120" s="215">
        <f t="shared" ref="G120:R120" si="13">SUM(G115:G118)/4</f>
        <v>0</v>
      </c>
      <c r="H120" s="215">
        <f t="shared" si="13"/>
        <v>0</v>
      </c>
      <c r="I120" s="215">
        <f t="shared" si="13"/>
        <v>0</v>
      </c>
      <c r="J120" s="215">
        <f t="shared" si="13"/>
        <v>0</v>
      </c>
      <c r="K120" s="215">
        <f t="shared" si="13"/>
        <v>0</v>
      </c>
      <c r="L120" s="215">
        <f t="shared" si="13"/>
        <v>0</v>
      </c>
      <c r="M120" s="215">
        <f>SUM(M115:M118)/4</f>
        <v>0</v>
      </c>
      <c r="N120" s="215">
        <f>SUM(N115:N118)/4</f>
        <v>0</v>
      </c>
      <c r="O120" s="215">
        <f>SUM(O115:O118)/4</f>
        <v>0</v>
      </c>
      <c r="P120" s="215">
        <f t="shared" si="13"/>
        <v>0</v>
      </c>
      <c r="Q120" s="215">
        <f t="shared" si="13"/>
        <v>0</v>
      </c>
      <c r="R120" s="215">
        <f t="shared" si="13"/>
        <v>0</v>
      </c>
      <c r="S120" s="307">
        <f>1-SUM(P120:R120)</f>
        <v>1</v>
      </c>
    </row>
    <row r="121" spans="1:19" s="19" customFormat="1">
      <c r="D121" s="39"/>
      <c r="E121" s="218"/>
      <c r="F121" s="219"/>
      <c r="G121" s="219"/>
      <c r="H121" s="219"/>
      <c r="I121" s="219"/>
      <c r="J121" s="219"/>
      <c r="K121" s="219"/>
      <c r="L121" s="219"/>
      <c r="M121" s="219"/>
      <c r="N121" s="219"/>
      <c r="O121" s="219"/>
      <c r="P121" s="220"/>
      <c r="Q121" s="219"/>
      <c r="R121" s="219"/>
      <c r="S121" s="307"/>
    </row>
    <row r="122" spans="1:19">
      <c r="A122" s="19"/>
      <c r="B122" s="204">
        <f>'3 Personnel Expenses'!B28</f>
        <v>0</v>
      </c>
      <c r="C122" s="205"/>
      <c r="D122" s="309">
        <f>'3 Personnel Expenses'!C28</f>
        <v>0</v>
      </c>
      <c r="E122" s="116"/>
      <c r="F122" s="20"/>
      <c r="G122" s="20"/>
      <c r="H122" s="20"/>
      <c r="I122" s="20"/>
      <c r="J122" s="20"/>
      <c r="K122" s="20"/>
      <c r="L122" s="20"/>
      <c r="M122" s="20"/>
      <c r="N122" s="20"/>
      <c r="O122" s="20"/>
      <c r="P122" s="117"/>
      <c r="Q122" s="115"/>
      <c r="R122" s="118"/>
      <c r="S122" s="99">
        <f>E122-SUM(Q122:R122)-SUM(F122:L122)</f>
        <v>0</v>
      </c>
    </row>
    <row r="123" spans="1:19">
      <c r="A123" s="19"/>
      <c r="B123" s="20" t="s">
        <v>60</v>
      </c>
      <c r="C123" s="197" t="s">
        <v>166</v>
      </c>
      <c r="E123" s="206">
        <f>SUM(P123:R123)</f>
        <v>0</v>
      </c>
      <c r="F123" s="381">
        <v>0</v>
      </c>
      <c r="G123" s="381">
        <v>0</v>
      </c>
      <c r="H123" s="381">
        <v>0</v>
      </c>
      <c r="I123" s="381">
        <v>0</v>
      </c>
      <c r="J123" s="381">
        <v>0</v>
      </c>
      <c r="K123" s="381">
        <v>0</v>
      </c>
      <c r="L123" s="381">
        <v>0</v>
      </c>
      <c r="M123" s="381">
        <v>0</v>
      </c>
      <c r="N123" s="381">
        <v>0</v>
      </c>
      <c r="O123" s="381">
        <v>0</v>
      </c>
      <c r="P123" s="207">
        <f>SUM(F123:O123)</f>
        <v>0</v>
      </c>
      <c r="Q123" s="381">
        <v>0</v>
      </c>
      <c r="R123" s="381">
        <v>0</v>
      </c>
      <c r="S123" s="208">
        <f>1-E123</f>
        <v>1</v>
      </c>
    </row>
    <row r="124" spans="1:19">
      <c r="A124" s="19"/>
      <c r="B124" s="20" t="s">
        <v>61</v>
      </c>
      <c r="C124" s="197" t="s">
        <v>168</v>
      </c>
      <c r="E124" s="206">
        <f>SUM(P124:R124)</f>
        <v>0</v>
      </c>
      <c r="F124" s="381">
        <v>0</v>
      </c>
      <c r="G124" s="381">
        <v>0</v>
      </c>
      <c r="H124" s="381">
        <v>0</v>
      </c>
      <c r="I124" s="381">
        <v>0</v>
      </c>
      <c r="J124" s="381">
        <v>0</v>
      </c>
      <c r="K124" s="381">
        <v>0</v>
      </c>
      <c r="L124" s="381">
        <v>0</v>
      </c>
      <c r="M124" s="381">
        <v>0</v>
      </c>
      <c r="N124" s="381">
        <v>0</v>
      </c>
      <c r="O124" s="381">
        <v>0</v>
      </c>
      <c r="P124" s="207">
        <f>SUM(F124:O124)</f>
        <v>0</v>
      </c>
      <c r="Q124" s="381">
        <v>0</v>
      </c>
      <c r="R124" s="381">
        <v>0</v>
      </c>
      <c r="S124" s="208">
        <f>1-E124</f>
        <v>1</v>
      </c>
    </row>
    <row r="125" spans="1:19">
      <c r="A125" s="19"/>
      <c r="B125" s="20" t="s">
        <v>62</v>
      </c>
      <c r="C125" s="197" t="s">
        <v>165</v>
      </c>
      <c r="E125" s="206">
        <f>SUM(P125:R125)</f>
        <v>0</v>
      </c>
      <c r="F125" s="381">
        <v>0</v>
      </c>
      <c r="G125" s="381">
        <v>0</v>
      </c>
      <c r="H125" s="381">
        <v>0</v>
      </c>
      <c r="I125" s="381">
        <v>0</v>
      </c>
      <c r="J125" s="381">
        <v>0</v>
      </c>
      <c r="K125" s="381">
        <v>0</v>
      </c>
      <c r="L125" s="381">
        <v>0</v>
      </c>
      <c r="M125" s="381">
        <v>0</v>
      </c>
      <c r="N125" s="381">
        <v>0</v>
      </c>
      <c r="O125" s="381">
        <v>0</v>
      </c>
      <c r="P125" s="207">
        <f>SUM(F125:O125)</f>
        <v>0</v>
      </c>
      <c r="Q125" s="381">
        <v>0</v>
      </c>
      <c r="R125" s="381">
        <v>0</v>
      </c>
      <c r="S125" s="208">
        <f>1-E125</f>
        <v>1</v>
      </c>
    </row>
    <row r="126" spans="1:19">
      <c r="A126" s="19"/>
      <c r="B126" s="20" t="s">
        <v>63</v>
      </c>
      <c r="C126" s="197" t="s">
        <v>167</v>
      </c>
      <c r="E126" s="206">
        <f>SUM(P126:R126)</f>
        <v>0</v>
      </c>
      <c r="F126" s="381">
        <v>0</v>
      </c>
      <c r="G126" s="381">
        <v>0</v>
      </c>
      <c r="H126" s="381">
        <v>0</v>
      </c>
      <c r="I126" s="381">
        <v>0</v>
      </c>
      <c r="J126" s="381">
        <v>0</v>
      </c>
      <c r="K126" s="381">
        <v>0</v>
      </c>
      <c r="L126" s="381">
        <v>0</v>
      </c>
      <c r="M126" s="381">
        <v>0</v>
      </c>
      <c r="N126" s="381">
        <v>0</v>
      </c>
      <c r="O126" s="381">
        <v>0</v>
      </c>
      <c r="P126" s="207">
        <f>SUM(F126:O126)</f>
        <v>0</v>
      </c>
      <c r="Q126" s="381">
        <v>0</v>
      </c>
      <c r="R126" s="381">
        <v>0</v>
      </c>
      <c r="S126" s="208">
        <f>1-E126</f>
        <v>1</v>
      </c>
    </row>
    <row r="127" spans="1:19">
      <c r="A127" s="19"/>
      <c r="B127" s="20"/>
      <c r="C127" s="197" t="s">
        <v>119</v>
      </c>
      <c r="D127" s="20" t="s">
        <v>120</v>
      </c>
      <c r="E127" s="209" t="s">
        <v>84</v>
      </c>
      <c r="F127" s="210" t="s">
        <v>84</v>
      </c>
      <c r="G127" s="210" t="s">
        <v>84</v>
      </c>
      <c r="H127" s="210" t="s">
        <v>84</v>
      </c>
      <c r="I127" s="210" t="s">
        <v>84</v>
      </c>
      <c r="J127" s="210" t="s">
        <v>84</v>
      </c>
      <c r="K127" s="210" t="s">
        <v>84</v>
      </c>
      <c r="L127" s="210" t="s">
        <v>84</v>
      </c>
      <c r="M127" s="210" t="s">
        <v>84</v>
      </c>
      <c r="N127" s="210" t="s">
        <v>84</v>
      </c>
      <c r="O127" s="210" t="s">
        <v>84</v>
      </c>
      <c r="P127" s="211" t="s">
        <v>84</v>
      </c>
      <c r="Q127" s="212" t="s">
        <v>84</v>
      </c>
      <c r="R127" s="213" t="s">
        <v>84</v>
      </c>
      <c r="S127" s="208"/>
    </row>
    <row r="128" spans="1:19" s="19" customFormat="1">
      <c r="D128" s="204" t="s">
        <v>136</v>
      </c>
      <c r="E128" s="214">
        <f>AVERAGE(E123:E127)</f>
        <v>0</v>
      </c>
      <c r="F128" s="215">
        <f>SUM(F123:F126)/4</f>
        <v>0</v>
      </c>
      <c r="G128" s="215">
        <f t="shared" ref="G128:R128" si="14">SUM(G123:G126)/4</f>
        <v>0</v>
      </c>
      <c r="H128" s="215">
        <f t="shared" si="14"/>
        <v>0</v>
      </c>
      <c r="I128" s="215">
        <f t="shared" si="14"/>
        <v>0</v>
      </c>
      <c r="J128" s="215">
        <f t="shared" si="14"/>
        <v>0</v>
      </c>
      <c r="K128" s="215">
        <f t="shared" si="14"/>
        <v>0</v>
      </c>
      <c r="L128" s="215">
        <f t="shared" si="14"/>
        <v>0</v>
      </c>
      <c r="M128" s="215">
        <f>SUM(M123:M126)/4</f>
        <v>0</v>
      </c>
      <c r="N128" s="215">
        <f>SUM(N123:N126)/4</f>
        <v>0</v>
      </c>
      <c r="O128" s="215">
        <f>SUM(O123:O126)/4</f>
        <v>0</v>
      </c>
      <c r="P128" s="215">
        <f t="shared" si="14"/>
        <v>0</v>
      </c>
      <c r="Q128" s="215">
        <f t="shared" si="14"/>
        <v>0</v>
      </c>
      <c r="R128" s="215">
        <f t="shared" si="14"/>
        <v>0</v>
      </c>
      <c r="S128" s="307">
        <f>1-SUM(P128:R128)</f>
        <v>1</v>
      </c>
    </row>
    <row r="129" spans="1:19" s="19" customFormat="1" ht="17" thickBot="1">
      <c r="D129" s="39"/>
      <c r="E129" s="218"/>
      <c r="F129" s="219"/>
      <c r="G129" s="219"/>
      <c r="H129" s="219"/>
      <c r="I129" s="219"/>
      <c r="J129" s="219"/>
      <c r="K129" s="219"/>
      <c r="L129" s="219"/>
      <c r="M129" s="219"/>
      <c r="N129" s="219"/>
      <c r="O129" s="219"/>
      <c r="P129" s="220"/>
      <c r="Q129" s="219"/>
      <c r="R129" s="219"/>
      <c r="S129" s="307"/>
    </row>
    <row r="130" spans="1:19" s="108" customFormat="1" ht="17">
      <c r="A130" s="90"/>
      <c r="B130" s="91"/>
      <c r="C130" s="20"/>
      <c r="D130" s="89"/>
      <c r="E130" s="93" t="s">
        <v>66</v>
      </c>
      <c r="F130" s="94" t="s">
        <v>86</v>
      </c>
      <c r="G130" s="95"/>
      <c r="H130" s="95"/>
      <c r="I130" s="96" t="s">
        <v>9</v>
      </c>
      <c r="J130" s="94" t="s">
        <v>118</v>
      </c>
      <c r="K130" s="95"/>
      <c r="L130" s="94"/>
      <c r="M130" s="94"/>
      <c r="N130" s="94"/>
      <c r="O130" s="94"/>
      <c r="P130" s="97" t="s">
        <v>88</v>
      </c>
      <c r="Q130" s="96" t="s">
        <v>87</v>
      </c>
      <c r="R130" s="98" t="s">
        <v>132</v>
      </c>
      <c r="S130" s="99"/>
    </row>
    <row r="131" spans="1:19" s="108" customFormat="1" ht="102">
      <c r="A131" s="195" t="s">
        <v>137</v>
      </c>
      <c r="B131" s="196"/>
      <c r="D131" s="83"/>
      <c r="E131" s="103"/>
      <c r="F131" s="104" t="str">
        <f>'1 Names'!E6</f>
        <v>Program 1</v>
      </c>
      <c r="G131" s="104" t="str">
        <f>'1 Names'!F6</f>
        <v>Program 2</v>
      </c>
      <c r="H131" s="104" t="str">
        <f>'1 Names'!G6</f>
        <v>Program 3</v>
      </c>
      <c r="I131" s="104" t="str">
        <f>'1 Names'!H6</f>
        <v>Program 4</v>
      </c>
      <c r="J131" s="104" t="str">
        <f>'1 Names'!I6</f>
        <v>Program 5</v>
      </c>
      <c r="K131" s="104" t="str">
        <f>'1 Names'!J6</f>
        <v>extra 1</v>
      </c>
      <c r="L131" s="104" t="str">
        <f>'1 Names'!K6</f>
        <v>extra 2</v>
      </c>
      <c r="M131" s="104" t="str">
        <f>'1 Names'!L6</f>
        <v>extra 3</v>
      </c>
      <c r="N131" s="104" t="str">
        <f>'1 Names'!M6</f>
        <v>extra 4</v>
      </c>
      <c r="O131" s="104" t="str">
        <f>'1 Names'!N6</f>
        <v>extra 5</v>
      </c>
      <c r="P131" s="105" t="s">
        <v>6</v>
      </c>
      <c r="Q131" s="104" t="str">
        <f>'1 Names'!O6</f>
        <v>Fund
Raising
&amp; Unrestricted
Income</v>
      </c>
      <c r="R131" s="154" t="str">
        <f>'1 Names'!P6</f>
        <v>Admin
(Mgt &amp; Gen)</v>
      </c>
      <c r="S131" s="107" t="s">
        <v>32</v>
      </c>
    </row>
    <row r="132" spans="1:19" ht="17">
      <c r="A132" s="108"/>
      <c r="B132" s="34" t="s">
        <v>98</v>
      </c>
      <c r="C132" s="34" t="s">
        <v>139</v>
      </c>
      <c r="D132" s="203" t="s">
        <v>29</v>
      </c>
      <c r="E132" s="198"/>
      <c r="F132" s="199"/>
      <c r="G132" s="199"/>
      <c r="H132" s="200"/>
      <c r="I132" s="199"/>
      <c r="J132" s="199"/>
      <c r="K132" s="199"/>
      <c r="L132" s="200"/>
      <c r="M132" s="200"/>
      <c r="N132" s="200"/>
      <c r="O132" s="200"/>
      <c r="P132" s="201"/>
      <c r="Q132" s="199"/>
      <c r="R132" s="202"/>
      <c r="S132" s="107"/>
    </row>
    <row r="133" spans="1:19">
      <c r="A133" s="39"/>
      <c r="B133" s="197" t="s">
        <v>89</v>
      </c>
      <c r="E133" s="121"/>
      <c r="F133" s="221" t="s">
        <v>23</v>
      </c>
      <c r="L133" s="123"/>
      <c r="M133" s="123"/>
      <c r="N133" s="123"/>
      <c r="O133" s="123"/>
      <c r="P133" s="122"/>
      <c r="Q133" s="122"/>
      <c r="R133" s="123"/>
      <c r="S133" s="99"/>
    </row>
    <row r="134" spans="1:19" s="41" customFormat="1">
      <c r="A134" s="39"/>
      <c r="B134" s="224">
        <f>'3 Personnel Expenses'!A14</f>
        <v>1</v>
      </c>
      <c r="C134" s="20" t="str">
        <f>'3 Personnel Expenses'!B14</f>
        <v xml:space="preserve">Executive Director </v>
      </c>
      <c r="D134" s="20" t="str">
        <f>'3 Personnel Expenses'!C14</f>
        <v>Jane Doe</v>
      </c>
      <c r="E134" s="262">
        <f t="shared" ref="E134:E143" si="15">SUM(P134:R134)</f>
        <v>1</v>
      </c>
      <c r="F134" s="263">
        <f t="shared" ref="F134:R134" si="16">IF((ISERR($B134*F16))," ",(ROUND($B134*F16,4)))</f>
        <v>0.25</v>
      </c>
      <c r="G134" s="263">
        <f t="shared" si="16"/>
        <v>0.1</v>
      </c>
      <c r="H134" s="263">
        <f t="shared" si="16"/>
        <v>0.2</v>
      </c>
      <c r="I134" s="263">
        <f t="shared" si="16"/>
        <v>0.25</v>
      </c>
      <c r="J134" s="263">
        <f t="shared" si="16"/>
        <v>0.05</v>
      </c>
      <c r="K134" s="263">
        <f t="shared" si="16"/>
        <v>0</v>
      </c>
      <c r="L134" s="264">
        <f t="shared" si="16"/>
        <v>0</v>
      </c>
      <c r="M134" s="264">
        <f t="shared" si="16"/>
        <v>0</v>
      </c>
      <c r="N134" s="264">
        <f t="shared" si="16"/>
        <v>0</v>
      </c>
      <c r="O134" s="264">
        <f t="shared" si="16"/>
        <v>0</v>
      </c>
      <c r="P134" s="263">
        <f t="shared" si="16"/>
        <v>0.85</v>
      </c>
      <c r="Q134" s="263">
        <f t="shared" si="16"/>
        <v>0.1</v>
      </c>
      <c r="R134" s="263">
        <f t="shared" si="16"/>
        <v>0.05</v>
      </c>
      <c r="S134" s="389">
        <f>B134-E134</f>
        <v>0</v>
      </c>
    </row>
    <row r="135" spans="1:19">
      <c r="A135" s="39"/>
      <c r="B135" s="224">
        <f>'3 Personnel Expenses'!A15</f>
        <v>0</v>
      </c>
      <c r="C135" s="20">
        <f>'3 Personnel Expenses'!B15</f>
        <v>0</v>
      </c>
      <c r="D135" s="20">
        <f>'3 Personnel Expenses'!C15</f>
        <v>0</v>
      </c>
      <c r="E135" s="262">
        <f t="shared" si="15"/>
        <v>0</v>
      </c>
      <c r="F135" s="263">
        <f t="shared" ref="F135:R135" si="17">IF((ISERR($B135*F24))," ",(ROUND($B135*F24,4)))</f>
        <v>0</v>
      </c>
      <c r="G135" s="263">
        <f t="shared" si="17"/>
        <v>0</v>
      </c>
      <c r="H135" s="263">
        <f t="shared" si="17"/>
        <v>0</v>
      </c>
      <c r="I135" s="263">
        <f t="shared" si="17"/>
        <v>0</v>
      </c>
      <c r="J135" s="263">
        <f t="shared" si="17"/>
        <v>0</v>
      </c>
      <c r="K135" s="263">
        <f t="shared" si="17"/>
        <v>0</v>
      </c>
      <c r="L135" s="264">
        <f t="shared" si="17"/>
        <v>0</v>
      </c>
      <c r="M135" s="264">
        <f t="shared" si="17"/>
        <v>0</v>
      </c>
      <c r="N135" s="264">
        <f t="shared" si="17"/>
        <v>0</v>
      </c>
      <c r="O135" s="264">
        <f t="shared" si="17"/>
        <v>0</v>
      </c>
      <c r="P135" s="263">
        <f t="shared" si="17"/>
        <v>0</v>
      </c>
      <c r="Q135" s="263">
        <f t="shared" si="17"/>
        <v>0</v>
      </c>
      <c r="R135" s="263">
        <f t="shared" si="17"/>
        <v>0</v>
      </c>
      <c r="S135" s="389">
        <f>B135-E135</f>
        <v>0</v>
      </c>
    </row>
    <row r="136" spans="1:19">
      <c r="A136" s="132"/>
      <c r="B136" s="224">
        <f>'3 Personnel Expenses'!A16</f>
        <v>0</v>
      </c>
      <c r="C136" s="20">
        <f>'3 Personnel Expenses'!B16</f>
        <v>0</v>
      </c>
      <c r="D136" s="20">
        <f>'3 Personnel Expenses'!C16</f>
        <v>0</v>
      </c>
      <c r="E136" s="262">
        <f t="shared" si="15"/>
        <v>0</v>
      </c>
      <c r="F136" s="263">
        <f t="shared" ref="F136:R136" si="18">IF((ISERR($B136*F32))," ",(ROUND($B136*F32,4)))</f>
        <v>0</v>
      </c>
      <c r="G136" s="263">
        <f t="shared" si="18"/>
        <v>0</v>
      </c>
      <c r="H136" s="263">
        <f t="shared" si="18"/>
        <v>0</v>
      </c>
      <c r="I136" s="263">
        <f t="shared" si="18"/>
        <v>0</v>
      </c>
      <c r="J136" s="263">
        <f t="shared" si="18"/>
        <v>0</v>
      </c>
      <c r="K136" s="263">
        <f t="shared" si="18"/>
        <v>0</v>
      </c>
      <c r="L136" s="264">
        <f t="shared" si="18"/>
        <v>0</v>
      </c>
      <c r="M136" s="264">
        <f t="shared" si="18"/>
        <v>0</v>
      </c>
      <c r="N136" s="264">
        <f t="shared" si="18"/>
        <v>0</v>
      </c>
      <c r="O136" s="264">
        <f t="shared" si="18"/>
        <v>0</v>
      </c>
      <c r="P136" s="263">
        <f t="shared" si="18"/>
        <v>0</v>
      </c>
      <c r="Q136" s="263">
        <f t="shared" si="18"/>
        <v>0</v>
      </c>
      <c r="R136" s="263">
        <f t="shared" si="18"/>
        <v>0</v>
      </c>
      <c r="S136" s="389">
        <f>B136-E136</f>
        <v>0</v>
      </c>
    </row>
    <row r="137" spans="1:19">
      <c r="A137" s="39"/>
      <c r="B137" s="224">
        <f>'3 Personnel Expenses'!A17</f>
        <v>0</v>
      </c>
      <c r="C137" s="20">
        <f>'3 Personnel Expenses'!B17</f>
        <v>0</v>
      </c>
      <c r="D137" s="20">
        <f>'3 Personnel Expenses'!C17</f>
        <v>0</v>
      </c>
      <c r="E137" s="262">
        <f t="shared" si="15"/>
        <v>0</v>
      </c>
      <c r="F137" s="263">
        <f t="shared" ref="F137:O137" si="19">IF((ISERR($B137*F40))," ",(ROUND($B137*F40,4)))</f>
        <v>0</v>
      </c>
      <c r="G137" s="263">
        <f t="shared" si="19"/>
        <v>0</v>
      </c>
      <c r="H137" s="263">
        <f t="shared" si="19"/>
        <v>0</v>
      </c>
      <c r="I137" s="263">
        <f t="shared" si="19"/>
        <v>0</v>
      </c>
      <c r="J137" s="263">
        <f t="shared" si="19"/>
        <v>0</v>
      </c>
      <c r="K137" s="263">
        <f t="shared" si="19"/>
        <v>0</v>
      </c>
      <c r="L137" s="263">
        <f t="shared" si="19"/>
        <v>0</v>
      </c>
      <c r="M137" s="263">
        <f t="shared" si="19"/>
        <v>0</v>
      </c>
      <c r="N137" s="263">
        <f t="shared" si="19"/>
        <v>0</v>
      </c>
      <c r="O137" s="263">
        <f t="shared" si="19"/>
        <v>0</v>
      </c>
      <c r="P137" s="263">
        <f>IF((ISERR(B137*P40))," ",(ROUND($B137*P40,4)))</f>
        <v>0</v>
      </c>
      <c r="Q137" s="263">
        <f>IF((ISERR($B137*Q40))," ",(ROUND($B137*Q40,4)))</f>
        <v>0</v>
      </c>
      <c r="R137" s="263">
        <f>IF((ISERR($B137*R40))," ",(ROUND($B137*R40,4)))</f>
        <v>0</v>
      </c>
      <c r="S137" s="389">
        <f>IF((ISERR($B137*S47))," ",(ROUND($B137*S47,4)))</f>
        <v>0</v>
      </c>
    </row>
    <row r="138" spans="1:19">
      <c r="A138" s="38"/>
      <c r="B138" s="224">
        <f>'3 Personnel Expenses'!A18</f>
        <v>0</v>
      </c>
      <c r="C138" s="20">
        <f>'3 Personnel Expenses'!B18</f>
        <v>0</v>
      </c>
      <c r="D138" s="20">
        <f>'3 Personnel Expenses'!C18</f>
        <v>0</v>
      </c>
      <c r="E138" s="262">
        <f t="shared" si="15"/>
        <v>0</v>
      </c>
      <c r="F138" s="263">
        <f t="shared" ref="F138:R138" si="20">IF((ISERR($B138*F48))," ",(ROUND($B138*F48,4)))</f>
        <v>0</v>
      </c>
      <c r="G138" s="263">
        <f t="shared" si="20"/>
        <v>0</v>
      </c>
      <c r="H138" s="263">
        <f t="shared" si="20"/>
        <v>0</v>
      </c>
      <c r="I138" s="263">
        <f t="shared" si="20"/>
        <v>0</v>
      </c>
      <c r="J138" s="263">
        <f t="shared" si="20"/>
        <v>0</v>
      </c>
      <c r="K138" s="263">
        <f t="shared" si="20"/>
        <v>0</v>
      </c>
      <c r="L138" s="264">
        <f t="shared" si="20"/>
        <v>0</v>
      </c>
      <c r="M138" s="264">
        <f t="shared" si="20"/>
        <v>0</v>
      </c>
      <c r="N138" s="264">
        <f t="shared" si="20"/>
        <v>0</v>
      </c>
      <c r="O138" s="264">
        <f t="shared" si="20"/>
        <v>0</v>
      </c>
      <c r="P138" s="263">
        <f t="shared" si="20"/>
        <v>0</v>
      </c>
      <c r="Q138" s="263">
        <f t="shared" si="20"/>
        <v>0</v>
      </c>
      <c r="R138" s="263">
        <f t="shared" si="20"/>
        <v>0</v>
      </c>
      <c r="S138" s="389">
        <f>IF((ISERR($B138*S48))," ",(ROUND($B138*S48,4)))</f>
        <v>0</v>
      </c>
    </row>
    <row r="139" spans="1:19">
      <c r="A139" s="223"/>
      <c r="B139" s="224">
        <f>'3 Personnel Expenses'!A19</f>
        <v>0</v>
      </c>
      <c r="C139" s="20">
        <f>'3 Personnel Expenses'!B19</f>
        <v>0</v>
      </c>
      <c r="D139" s="20">
        <f>'3 Personnel Expenses'!C19</f>
        <v>0</v>
      </c>
      <c r="E139" s="262">
        <f t="shared" si="15"/>
        <v>0</v>
      </c>
      <c r="F139" s="263">
        <f t="shared" ref="F139:R139" si="21">IF((ISERR($B139*F56))," ",(ROUND($B139*F56,4)))</f>
        <v>0</v>
      </c>
      <c r="G139" s="263">
        <f t="shared" si="21"/>
        <v>0</v>
      </c>
      <c r="H139" s="263">
        <f t="shared" si="21"/>
        <v>0</v>
      </c>
      <c r="I139" s="263">
        <f t="shared" si="21"/>
        <v>0</v>
      </c>
      <c r="J139" s="263">
        <f t="shared" si="21"/>
        <v>0</v>
      </c>
      <c r="K139" s="263">
        <f t="shared" si="21"/>
        <v>0</v>
      </c>
      <c r="L139" s="263">
        <f t="shared" si="21"/>
        <v>0</v>
      </c>
      <c r="M139" s="263">
        <f t="shared" si="21"/>
        <v>0</v>
      </c>
      <c r="N139" s="263">
        <f t="shared" si="21"/>
        <v>0</v>
      </c>
      <c r="O139" s="263">
        <f t="shared" si="21"/>
        <v>0</v>
      </c>
      <c r="P139" s="263">
        <f t="shared" si="21"/>
        <v>0</v>
      </c>
      <c r="Q139" s="263">
        <f t="shared" si="21"/>
        <v>0</v>
      </c>
      <c r="R139" s="263">
        <f t="shared" si="21"/>
        <v>0</v>
      </c>
      <c r="S139" s="389">
        <f>B139-E139</f>
        <v>0</v>
      </c>
    </row>
    <row r="140" spans="1:19">
      <c r="A140" s="39"/>
      <c r="B140" s="224">
        <f>'3 Personnel Expenses'!A20</f>
        <v>0</v>
      </c>
      <c r="C140" s="20">
        <f>'3 Personnel Expenses'!B20</f>
        <v>0</v>
      </c>
      <c r="D140" s="20">
        <f>'3 Personnel Expenses'!C20</f>
        <v>0</v>
      </c>
      <c r="E140" s="262">
        <f t="shared" si="15"/>
        <v>0</v>
      </c>
      <c r="F140" s="263">
        <f t="shared" ref="F140:R140" si="22">IF((ISERR($B140*F64))," ",(ROUND($B140*F64,4)))</f>
        <v>0</v>
      </c>
      <c r="G140" s="263">
        <f t="shared" si="22"/>
        <v>0</v>
      </c>
      <c r="H140" s="263">
        <f t="shared" si="22"/>
        <v>0</v>
      </c>
      <c r="I140" s="263">
        <f t="shared" si="22"/>
        <v>0</v>
      </c>
      <c r="J140" s="263">
        <f t="shared" si="22"/>
        <v>0</v>
      </c>
      <c r="K140" s="263">
        <f t="shared" si="22"/>
        <v>0</v>
      </c>
      <c r="L140" s="264">
        <f t="shared" si="22"/>
        <v>0</v>
      </c>
      <c r="M140" s="264">
        <f t="shared" si="22"/>
        <v>0</v>
      </c>
      <c r="N140" s="264">
        <f t="shared" si="22"/>
        <v>0</v>
      </c>
      <c r="O140" s="264">
        <f t="shared" si="22"/>
        <v>0</v>
      </c>
      <c r="P140" s="263">
        <f t="shared" si="22"/>
        <v>0</v>
      </c>
      <c r="Q140" s="263">
        <f t="shared" si="22"/>
        <v>0</v>
      </c>
      <c r="R140" s="263">
        <f t="shared" si="22"/>
        <v>0</v>
      </c>
      <c r="S140" s="389" t="str">
        <f>IF((ISERR($B140*#REF!))," ",(ROUND($B140*#REF!,4)))</f>
        <v xml:space="preserve"> </v>
      </c>
    </row>
    <row r="141" spans="1:19">
      <c r="A141" s="39"/>
      <c r="B141" s="224">
        <f>'3 Personnel Expenses'!A21</f>
        <v>0</v>
      </c>
      <c r="C141" s="20">
        <f>'3 Personnel Expenses'!B21</f>
        <v>0</v>
      </c>
      <c r="D141" s="20">
        <f>'3 Personnel Expenses'!C21</f>
        <v>0</v>
      </c>
      <c r="E141" s="262">
        <f t="shared" si="15"/>
        <v>0</v>
      </c>
      <c r="F141" s="263">
        <f t="shared" ref="F141:R141" si="23">IF((ISERR($B141*F72))," ",(ROUND($B141*F72,4)))</f>
        <v>0</v>
      </c>
      <c r="G141" s="263">
        <f t="shared" si="23"/>
        <v>0</v>
      </c>
      <c r="H141" s="263">
        <f t="shared" si="23"/>
        <v>0</v>
      </c>
      <c r="I141" s="263">
        <f t="shared" si="23"/>
        <v>0</v>
      </c>
      <c r="J141" s="263">
        <f t="shared" si="23"/>
        <v>0</v>
      </c>
      <c r="K141" s="263">
        <f t="shared" si="23"/>
        <v>0</v>
      </c>
      <c r="L141" s="264">
        <f t="shared" si="23"/>
        <v>0</v>
      </c>
      <c r="M141" s="264">
        <f t="shared" si="23"/>
        <v>0</v>
      </c>
      <c r="N141" s="264">
        <f t="shared" si="23"/>
        <v>0</v>
      </c>
      <c r="O141" s="264">
        <f t="shared" si="23"/>
        <v>0</v>
      </c>
      <c r="P141" s="263">
        <f t="shared" si="23"/>
        <v>0</v>
      </c>
      <c r="Q141" s="263">
        <f t="shared" si="23"/>
        <v>0</v>
      </c>
      <c r="R141" s="263">
        <f t="shared" si="23"/>
        <v>0</v>
      </c>
      <c r="S141" s="389">
        <f t="shared" ref="S141:S148" si="24">B141-E141</f>
        <v>0</v>
      </c>
    </row>
    <row r="142" spans="1:19">
      <c r="A142" s="39"/>
      <c r="B142" s="224">
        <f>'3 Personnel Expenses'!A22</f>
        <v>0</v>
      </c>
      <c r="C142" s="20">
        <f>'3 Personnel Expenses'!B22</f>
        <v>0</v>
      </c>
      <c r="D142" s="20">
        <f>'3 Personnel Expenses'!C22</f>
        <v>0</v>
      </c>
      <c r="E142" s="262">
        <f>SUM(P142:R142)</f>
        <v>0</v>
      </c>
      <c r="F142" s="263">
        <f t="shared" ref="F142:R142" si="25">IF((ISERR($B142*F80))," ",(ROUND($B142*F80,4)))</f>
        <v>0</v>
      </c>
      <c r="G142" s="263">
        <f t="shared" si="25"/>
        <v>0</v>
      </c>
      <c r="H142" s="263">
        <f t="shared" si="25"/>
        <v>0</v>
      </c>
      <c r="I142" s="263">
        <f t="shared" si="25"/>
        <v>0</v>
      </c>
      <c r="J142" s="263">
        <f t="shared" si="25"/>
        <v>0</v>
      </c>
      <c r="K142" s="263">
        <f t="shared" si="25"/>
        <v>0</v>
      </c>
      <c r="L142" s="264">
        <f t="shared" si="25"/>
        <v>0</v>
      </c>
      <c r="M142" s="264">
        <f t="shared" si="25"/>
        <v>0</v>
      </c>
      <c r="N142" s="264">
        <f t="shared" si="25"/>
        <v>0</v>
      </c>
      <c r="O142" s="264">
        <f t="shared" si="25"/>
        <v>0</v>
      </c>
      <c r="P142" s="263">
        <f t="shared" si="25"/>
        <v>0</v>
      </c>
      <c r="Q142" s="263">
        <f t="shared" si="25"/>
        <v>0</v>
      </c>
      <c r="R142" s="263">
        <f t="shared" si="25"/>
        <v>0</v>
      </c>
      <c r="S142" s="389">
        <f t="shared" si="24"/>
        <v>0</v>
      </c>
    </row>
    <row r="143" spans="1:19">
      <c r="A143" s="39"/>
      <c r="B143" s="224">
        <f>'3 Personnel Expenses'!A23</f>
        <v>0</v>
      </c>
      <c r="C143" s="20">
        <f>'3 Personnel Expenses'!B23</f>
        <v>0</v>
      </c>
      <c r="D143" s="20">
        <f>'3 Personnel Expenses'!C23</f>
        <v>0</v>
      </c>
      <c r="E143" s="262">
        <f t="shared" si="15"/>
        <v>0</v>
      </c>
      <c r="F143" s="263">
        <f t="shared" ref="F143:R143" si="26">IF((ISERR($B143*F88))," ",(ROUND($B143*F88,4)))</f>
        <v>0</v>
      </c>
      <c r="G143" s="263">
        <f t="shared" si="26"/>
        <v>0</v>
      </c>
      <c r="H143" s="263">
        <f t="shared" si="26"/>
        <v>0</v>
      </c>
      <c r="I143" s="263">
        <f t="shared" si="26"/>
        <v>0</v>
      </c>
      <c r="J143" s="263">
        <f t="shared" si="26"/>
        <v>0</v>
      </c>
      <c r="K143" s="263">
        <f t="shared" si="26"/>
        <v>0</v>
      </c>
      <c r="L143" s="264">
        <f t="shared" si="26"/>
        <v>0</v>
      </c>
      <c r="M143" s="264">
        <f t="shared" si="26"/>
        <v>0</v>
      </c>
      <c r="N143" s="264">
        <f t="shared" si="26"/>
        <v>0</v>
      </c>
      <c r="O143" s="264">
        <f t="shared" si="26"/>
        <v>0</v>
      </c>
      <c r="P143" s="263">
        <f t="shared" si="26"/>
        <v>0</v>
      </c>
      <c r="Q143" s="263">
        <f t="shared" si="26"/>
        <v>0</v>
      </c>
      <c r="R143" s="263">
        <f t="shared" si="26"/>
        <v>0</v>
      </c>
      <c r="S143" s="389">
        <f t="shared" si="24"/>
        <v>0</v>
      </c>
    </row>
    <row r="144" spans="1:19">
      <c r="A144" s="39"/>
      <c r="B144" s="224">
        <f>'3 Personnel Expenses'!A24</f>
        <v>0</v>
      </c>
      <c r="C144" s="20">
        <f>'3 Personnel Expenses'!B24</f>
        <v>0</v>
      </c>
      <c r="D144" s="20">
        <f>'3 Personnel Expenses'!C24</f>
        <v>0</v>
      </c>
      <c r="E144" s="262">
        <f>SUM(P144:R144)</f>
        <v>0</v>
      </c>
      <c r="F144" s="263">
        <f t="shared" ref="F144:R144" si="27">IF((ISERR($B144*F96))," ",(ROUND($B144*F96,4)))</f>
        <v>0</v>
      </c>
      <c r="G144" s="263">
        <f t="shared" si="27"/>
        <v>0</v>
      </c>
      <c r="H144" s="263">
        <f t="shared" si="27"/>
        <v>0</v>
      </c>
      <c r="I144" s="263">
        <f t="shared" si="27"/>
        <v>0</v>
      </c>
      <c r="J144" s="263">
        <f t="shared" si="27"/>
        <v>0</v>
      </c>
      <c r="K144" s="263">
        <f t="shared" si="27"/>
        <v>0</v>
      </c>
      <c r="L144" s="264">
        <f t="shared" si="27"/>
        <v>0</v>
      </c>
      <c r="M144" s="264">
        <f t="shared" si="27"/>
        <v>0</v>
      </c>
      <c r="N144" s="264">
        <f t="shared" si="27"/>
        <v>0</v>
      </c>
      <c r="O144" s="264">
        <f t="shared" si="27"/>
        <v>0</v>
      </c>
      <c r="P144" s="263">
        <f t="shared" si="27"/>
        <v>0</v>
      </c>
      <c r="Q144" s="263">
        <f t="shared" si="27"/>
        <v>0</v>
      </c>
      <c r="R144" s="263">
        <f t="shared" si="27"/>
        <v>0</v>
      </c>
      <c r="S144" s="389">
        <f t="shared" si="24"/>
        <v>0</v>
      </c>
    </row>
    <row r="145" spans="1:19">
      <c r="A145" s="39"/>
      <c r="B145" s="224">
        <f>'3 Personnel Expenses'!A25</f>
        <v>0</v>
      </c>
      <c r="C145" s="20">
        <f>'3 Personnel Expenses'!B25</f>
        <v>0</v>
      </c>
      <c r="D145" s="20">
        <f>'3 Personnel Expenses'!C25</f>
        <v>0</v>
      </c>
      <c r="E145" s="262">
        <f>SUM(P145:R145)</f>
        <v>0</v>
      </c>
      <c r="F145" s="263">
        <f t="shared" ref="F145:R145" si="28">IF((ISERR($B145*F104))," ",(ROUND($B145*F104,4)))</f>
        <v>0</v>
      </c>
      <c r="G145" s="263">
        <f t="shared" si="28"/>
        <v>0</v>
      </c>
      <c r="H145" s="263">
        <f t="shared" si="28"/>
        <v>0</v>
      </c>
      <c r="I145" s="263">
        <f t="shared" si="28"/>
        <v>0</v>
      </c>
      <c r="J145" s="263">
        <f t="shared" si="28"/>
        <v>0</v>
      </c>
      <c r="K145" s="263">
        <f t="shared" si="28"/>
        <v>0</v>
      </c>
      <c r="L145" s="264">
        <f t="shared" si="28"/>
        <v>0</v>
      </c>
      <c r="M145" s="264">
        <f t="shared" si="28"/>
        <v>0</v>
      </c>
      <c r="N145" s="264">
        <f t="shared" si="28"/>
        <v>0</v>
      </c>
      <c r="O145" s="264">
        <f t="shared" si="28"/>
        <v>0</v>
      </c>
      <c r="P145" s="263">
        <f t="shared" si="28"/>
        <v>0</v>
      </c>
      <c r="Q145" s="263">
        <f t="shared" si="28"/>
        <v>0</v>
      </c>
      <c r="R145" s="263">
        <f t="shared" si="28"/>
        <v>0</v>
      </c>
      <c r="S145" s="389">
        <f t="shared" si="24"/>
        <v>0</v>
      </c>
    </row>
    <row r="146" spans="1:19">
      <c r="A146" s="39"/>
      <c r="B146" s="224">
        <f>'3 Personnel Expenses'!A26</f>
        <v>0</v>
      </c>
      <c r="C146" s="20">
        <f>'3 Personnel Expenses'!B26</f>
        <v>0</v>
      </c>
      <c r="D146" s="20">
        <f>'3 Personnel Expenses'!C26</f>
        <v>0</v>
      </c>
      <c r="E146" s="262">
        <f>SUM(P146:R146)</f>
        <v>0</v>
      </c>
      <c r="F146" s="263">
        <f t="shared" ref="F146:R146" si="29">IF((ISERR($B146*F112))," ",(ROUND($B146*F112,4)))</f>
        <v>0</v>
      </c>
      <c r="G146" s="263">
        <f t="shared" si="29"/>
        <v>0</v>
      </c>
      <c r="H146" s="263">
        <f t="shared" si="29"/>
        <v>0</v>
      </c>
      <c r="I146" s="263">
        <f t="shared" si="29"/>
        <v>0</v>
      </c>
      <c r="J146" s="263">
        <f t="shared" si="29"/>
        <v>0</v>
      </c>
      <c r="K146" s="263">
        <f t="shared" si="29"/>
        <v>0</v>
      </c>
      <c r="L146" s="264">
        <f t="shared" si="29"/>
        <v>0</v>
      </c>
      <c r="M146" s="264">
        <f t="shared" si="29"/>
        <v>0</v>
      </c>
      <c r="N146" s="264">
        <f t="shared" si="29"/>
        <v>0</v>
      </c>
      <c r="O146" s="264">
        <f t="shared" si="29"/>
        <v>0</v>
      </c>
      <c r="P146" s="263">
        <f t="shared" si="29"/>
        <v>0</v>
      </c>
      <c r="Q146" s="263">
        <f t="shared" si="29"/>
        <v>0</v>
      </c>
      <c r="R146" s="263">
        <f t="shared" si="29"/>
        <v>0</v>
      </c>
      <c r="S146" s="389">
        <f t="shared" si="24"/>
        <v>0</v>
      </c>
    </row>
    <row r="147" spans="1:19">
      <c r="A147" s="39"/>
      <c r="B147" s="224">
        <f>'3 Personnel Expenses'!A27</f>
        <v>0</v>
      </c>
      <c r="C147" s="20">
        <f>'3 Personnel Expenses'!B27</f>
        <v>0</v>
      </c>
      <c r="D147" s="20">
        <f>'3 Personnel Expenses'!C27</f>
        <v>0</v>
      </c>
      <c r="E147" s="262">
        <f>SUM(P147:R147)</f>
        <v>0</v>
      </c>
      <c r="F147" s="263">
        <f t="shared" ref="F147:R147" si="30">IF((ISERR($B147*F120))," ",(ROUND($B147*F120,4)))</f>
        <v>0</v>
      </c>
      <c r="G147" s="263">
        <f t="shared" si="30"/>
        <v>0</v>
      </c>
      <c r="H147" s="263">
        <f t="shared" si="30"/>
        <v>0</v>
      </c>
      <c r="I147" s="263">
        <f t="shared" si="30"/>
        <v>0</v>
      </c>
      <c r="J147" s="263">
        <f t="shared" si="30"/>
        <v>0</v>
      </c>
      <c r="K147" s="263">
        <f t="shared" si="30"/>
        <v>0</v>
      </c>
      <c r="L147" s="264">
        <f t="shared" si="30"/>
        <v>0</v>
      </c>
      <c r="M147" s="264">
        <f t="shared" si="30"/>
        <v>0</v>
      </c>
      <c r="N147" s="264">
        <f t="shared" si="30"/>
        <v>0</v>
      </c>
      <c r="O147" s="264">
        <f t="shared" si="30"/>
        <v>0</v>
      </c>
      <c r="P147" s="263">
        <f t="shared" si="30"/>
        <v>0</v>
      </c>
      <c r="Q147" s="263">
        <f t="shared" si="30"/>
        <v>0</v>
      </c>
      <c r="R147" s="263">
        <f t="shared" si="30"/>
        <v>0</v>
      </c>
      <c r="S147" s="389">
        <f t="shared" si="24"/>
        <v>0</v>
      </c>
    </row>
    <row r="148" spans="1:19">
      <c r="A148" s="39"/>
      <c r="B148" s="224">
        <f>'3 Personnel Expenses'!A28</f>
        <v>0</v>
      </c>
      <c r="C148" s="20">
        <f>'3 Personnel Expenses'!B28</f>
        <v>0</v>
      </c>
      <c r="D148" s="20">
        <f>'3 Personnel Expenses'!C28</f>
        <v>0</v>
      </c>
      <c r="E148" s="262">
        <f>SUM(P148:R148)</f>
        <v>0</v>
      </c>
      <c r="F148" s="263">
        <f t="shared" ref="F148:R148" si="31">IF((ISERR($B148*F128))," ",(ROUND($B148*F128,4)))</f>
        <v>0</v>
      </c>
      <c r="G148" s="263">
        <f t="shared" si="31"/>
        <v>0</v>
      </c>
      <c r="H148" s="263">
        <f t="shared" si="31"/>
        <v>0</v>
      </c>
      <c r="I148" s="263">
        <f t="shared" si="31"/>
        <v>0</v>
      </c>
      <c r="J148" s="263">
        <f t="shared" si="31"/>
        <v>0</v>
      </c>
      <c r="K148" s="263">
        <f t="shared" si="31"/>
        <v>0</v>
      </c>
      <c r="L148" s="264">
        <f t="shared" si="31"/>
        <v>0</v>
      </c>
      <c r="M148" s="264">
        <f t="shared" si="31"/>
        <v>0</v>
      </c>
      <c r="N148" s="264">
        <f t="shared" si="31"/>
        <v>0</v>
      </c>
      <c r="O148" s="264">
        <f t="shared" si="31"/>
        <v>0</v>
      </c>
      <c r="P148" s="263">
        <f t="shared" si="31"/>
        <v>0</v>
      </c>
      <c r="Q148" s="263">
        <f t="shared" si="31"/>
        <v>0</v>
      </c>
      <c r="R148" s="263">
        <f t="shared" si="31"/>
        <v>0</v>
      </c>
      <c r="S148" s="389">
        <f t="shared" si="24"/>
        <v>0</v>
      </c>
    </row>
    <row r="149" spans="1:19">
      <c r="A149" s="19"/>
      <c r="B149" s="197" t="s">
        <v>89</v>
      </c>
      <c r="C149" s="197" t="s">
        <v>119</v>
      </c>
      <c r="D149" s="20" t="s">
        <v>120</v>
      </c>
      <c r="E149" s="226" t="s">
        <v>84</v>
      </c>
      <c r="F149" s="227" t="s">
        <v>84</v>
      </c>
      <c r="G149" s="227" t="s">
        <v>84</v>
      </c>
      <c r="H149" s="227" t="s">
        <v>84</v>
      </c>
      <c r="I149" s="227" t="s">
        <v>84</v>
      </c>
      <c r="J149" s="227" t="s">
        <v>84</v>
      </c>
      <c r="K149" s="227" t="s">
        <v>84</v>
      </c>
      <c r="L149" s="227" t="s">
        <v>84</v>
      </c>
      <c r="M149" s="227" t="s">
        <v>84</v>
      </c>
      <c r="N149" s="227" t="s">
        <v>84</v>
      </c>
      <c r="O149" s="227" t="s">
        <v>84</v>
      </c>
      <c r="P149" s="228" t="s">
        <v>84</v>
      </c>
      <c r="Q149" s="229" t="s">
        <v>84</v>
      </c>
      <c r="R149" s="230" t="s">
        <v>84</v>
      </c>
      <c r="S149" s="225"/>
    </row>
    <row r="150" spans="1:19">
      <c r="A150" s="19"/>
      <c r="B150" s="224">
        <f>SUM(B133:B149)</f>
        <v>1</v>
      </c>
      <c r="C150" s="20" t="s">
        <v>65</v>
      </c>
      <c r="E150" s="265">
        <f>SUM(E134:E149)</f>
        <v>1</v>
      </c>
      <c r="F150" s="266">
        <f>SUM(F134:F149)</f>
        <v>0.25</v>
      </c>
      <c r="G150" s="266">
        <f t="shared" ref="G150:R150" si="32">SUM(G134:G149)</f>
        <v>0.1</v>
      </c>
      <c r="H150" s="266">
        <f t="shared" si="32"/>
        <v>0.2</v>
      </c>
      <c r="I150" s="266">
        <f t="shared" si="32"/>
        <v>0.25</v>
      </c>
      <c r="J150" s="266">
        <f t="shared" si="32"/>
        <v>0.05</v>
      </c>
      <c r="K150" s="266">
        <f t="shared" si="32"/>
        <v>0</v>
      </c>
      <c r="L150" s="266">
        <f t="shared" si="32"/>
        <v>0</v>
      </c>
      <c r="M150" s="266">
        <f>SUM(M134:M149)</f>
        <v>0</v>
      </c>
      <c r="N150" s="266">
        <f>SUM(N134:N149)</f>
        <v>0</v>
      </c>
      <c r="O150" s="266">
        <f>SUM(O134:O149)</f>
        <v>0</v>
      </c>
      <c r="P150" s="267">
        <f>SUM(F150:O150)</f>
        <v>0.85000000000000009</v>
      </c>
      <c r="Q150" s="268">
        <f t="shared" si="32"/>
        <v>0.1</v>
      </c>
      <c r="R150" s="269">
        <f t="shared" si="32"/>
        <v>0.05</v>
      </c>
      <c r="S150" s="225">
        <f>B150-E150</f>
        <v>0</v>
      </c>
    </row>
    <row r="151" spans="1:19">
      <c r="A151" s="39"/>
      <c r="B151" s="131"/>
      <c r="C151" s="38"/>
      <c r="D151" s="122"/>
      <c r="E151" s="121"/>
      <c r="P151" s="133"/>
      <c r="Q151" s="122"/>
      <c r="R151" s="123"/>
      <c r="S151" s="225"/>
    </row>
    <row r="152" spans="1:19" s="108" customFormat="1">
      <c r="A152" s="39"/>
      <c r="B152" s="131"/>
      <c r="C152" s="204" t="s">
        <v>76</v>
      </c>
      <c r="D152" s="231"/>
      <c r="E152" s="232">
        <f t="shared" ref="E152:R152" si="33">IF((ISERR(E150/$E$150)),0,(E150/$E$150))</f>
        <v>1</v>
      </c>
      <c r="F152" s="233">
        <f t="shared" si="33"/>
        <v>0.25</v>
      </c>
      <c r="G152" s="234">
        <f t="shared" si="33"/>
        <v>0.1</v>
      </c>
      <c r="H152" s="234">
        <f t="shared" si="33"/>
        <v>0.2</v>
      </c>
      <c r="I152" s="234">
        <f t="shared" si="33"/>
        <v>0.25</v>
      </c>
      <c r="J152" s="234">
        <f t="shared" si="33"/>
        <v>0.05</v>
      </c>
      <c r="K152" s="234">
        <f t="shared" si="33"/>
        <v>0</v>
      </c>
      <c r="L152" s="234">
        <f t="shared" si="33"/>
        <v>0</v>
      </c>
      <c r="M152" s="234">
        <f>IF((ISERR(M150/$E$150)),0,(M150/$E$150))</f>
        <v>0</v>
      </c>
      <c r="N152" s="234">
        <f>IF((ISERR(N150/$E$150)),0,(N150/$E$150))</f>
        <v>0</v>
      </c>
      <c r="O152" s="234">
        <f>IF((ISERR(O150/$E$150)),0,(O150/$E$150))</f>
        <v>0</v>
      </c>
      <c r="P152" s="235">
        <f>IF((ISERR(P150/$E$150)),0,(P150/$E$150))</f>
        <v>0.85000000000000009</v>
      </c>
      <c r="Q152" s="234">
        <f t="shared" si="33"/>
        <v>0.1</v>
      </c>
      <c r="R152" s="236">
        <f t="shared" si="33"/>
        <v>0.05</v>
      </c>
      <c r="S152" s="99">
        <f>1-SUM(P152:R152)</f>
        <v>0</v>
      </c>
    </row>
    <row r="153" spans="1:19" s="108" customFormat="1" ht="17" thickBot="1">
      <c r="A153" s="39"/>
      <c r="B153" s="38"/>
      <c r="C153" s="38"/>
      <c r="D153" s="38"/>
      <c r="E153" s="121"/>
      <c r="F153" s="38"/>
      <c r="G153" s="38"/>
      <c r="H153" s="38"/>
      <c r="I153" s="38"/>
      <c r="J153" s="38"/>
      <c r="K153" s="38"/>
      <c r="L153" s="38"/>
      <c r="M153" s="38"/>
      <c r="N153" s="38"/>
      <c r="O153" s="38"/>
      <c r="P153" s="133"/>
      <c r="Q153" s="122"/>
      <c r="R153" s="123"/>
      <c r="S153" s="99"/>
    </row>
    <row r="154" spans="1:19" s="108" customFormat="1" ht="17">
      <c r="A154" s="90"/>
      <c r="B154" s="91"/>
      <c r="C154" s="20"/>
      <c r="D154" s="89"/>
      <c r="E154" s="93" t="s">
        <v>170</v>
      </c>
      <c r="F154" s="94" t="s">
        <v>86</v>
      </c>
      <c r="G154" s="95"/>
      <c r="H154" s="95"/>
      <c r="I154" s="96" t="s">
        <v>9</v>
      </c>
      <c r="J154" s="94" t="s">
        <v>118</v>
      </c>
      <c r="K154" s="95"/>
      <c r="L154" s="94"/>
      <c r="M154" s="94"/>
      <c r="N154" s="94"/>
      <c r="O154" s="94"/>
      <c r="P154" s="97" t="s">
        <v>88</v>
      </c>
      <c r="Q154" s="96" t="s">
        <v>87</v>
      </c>
      <c r="R154" s="98" t="s">
        <v>133</v>
      </c>
      <c r="S154" s="99"/>
    </row>
    <row r="155" spans="1:19" ht="102">
      <c r="A155" s="195" t="s">
        <v>138</v>
      </c>
      <c r="B155" s="196"/>
      <c r="C155" s="108"/>
      <c r="D155" s="83"/>
      <c r="E155" s="103"/>
      <c r="F155" s="104" t="str">
        <f t="shared" ref="F155:O155" si="34">F131</f>
        <v>Program 1</v>
      </c>
      <c r="G155" s="104" t="str">
        <f t="shared" si="34"/>
        <v>Program 2</v>
      </c>
      <c r="H155" s="104" t="str">
        <f t="shared" si="34"/>
        <v>Program 3</v>
      </c>
      <c r="I155" s="104" t="str">
        <f t="shared" si="34"/>
        <v>Program 4</v>
      </c>
      <c r="J155" s="104" t="str">
        <f t="shared" si="34"/>
        <v>Program 5</v>
      </c>
      <c r="K155" s="104" t="str">
        <f t="shared" si="34"/>
        <v>extra 1</v>
      </c>
      <c r="L155" s="104" t="str">
        <f t="shared" si="34"/>
        <v>extra 2</v>
      </c>
      <c r="M155" s="104" t="str">
        <f t="shared" si="34"/>
        <v>extra 3</v>
      </c>
      <c r="N155" s="104" t="str">
        <f t="shared" si="34"/>
        <v>extra 4</v>
      </c>
      <c r="O155" s="104" t="str">
        <f t="shared" si="34"/>
        <v>extra 5</v>
      </c>
      <c r="P155" s="105" t="s">
        <v>6</v>
      </c>
      <c r="Q155" s="104" t="str">
        <f>'1 Names'!O6</f>
        <v>Fund
Raising
&amp; Unrestricted
Income</v>
      </c>
      <c r="R155" s="154" t="str">
        <f>'1 Names'!P6</f>
        <v>Admin
(Mgt &amp; Gen)</v>
      </c>
      <c r="S155" s="107" t="s">
        <v>32</v>
      </c>
    </row>
    <row r="156" spans="1:19" ht="34">
      <c r="A156" s="237" t="s">
        <v>169</v>
      </c>
      <c r="B156" s="238" t="str">
        <f>B132</f>
        <v>FTE</v>
      </c>
      <c r="C156" s="238" t="str">
        <f>C132</f>
        <v>Postion</v>
      </c>
      <c r="D156" s="239" t="str">
        <f>D132</f>
        <v>Currently Held by</v>
      </c>
      <c r="E156" s="198"/>
      <c r="F156" s="199"/>
      <c r="G156" s="199"/>
      <c r="H156" s="200"/>
      <c r="I156" s="199"/>
      <c r="J156" s="199"/>
      <c r="K156" s="199"/>
      <c r="L156" s="200"/>
      <c r="M156" s="200"/>
      <c r="N156" s="200"/>
      <c r="O156" s="200"/>
      <c r="P156" s="201"/>
      <c r="Q156" s="199"/>
      <c r="R156" s="202"/>
      <c r="S156" s="107"/>
    </row>
    <row r="157" spans="1:19" s="41" customFormat="1">
      <c r="A157" s="108"/>
      <c r="B157" s="34"/>
      <c r="C157" s="197"/>
      <c r="D157" s="89"/>
      <c r="E157" s="240"/>
      <c r="F157" s="241"/>
      <c r="G157" s="241"/>
      <c r="H157" s="242"/>
      <c r="I157" s="241"/>
      <c r="J157" s="241"/>
      <c r="K157" s="241"/>
      <c r="L157" s="390"/>
      <c r="M157" s="390"/>
      <c r="N157" s="390"/>
      <c r="O157" s="390"/>
      <c r="P157" s="242"/>
      <c r="Q157" s="241"/>
      <c r="R157" s="243"/>
      <c r="S157" s="244"/>
    </row>
    <row r="158" spans="1:19">
      <c r="A158" s="245">
        <f>'3 Personnel Expenses'!D39</f>
        <v>77500</v>
      </c>
      <c r="B158" s="246">
        <f t="shared" ref="B158:B172" si="35">B134</f>
        <v>1</v>
      </c>
      <c r="C158" s="222" t="str">
        <f>'3 Personnel Expenses'!B14</f>
        <v xml:space="preserve">Executive Director </v>
      </c>
      <c r="D158" s="222" t="str">
        <f>'3 Personnel Expenses'!C14</f>
        <v>Jane Doe</v>
      </c>
      <c r="E158" s="247">
        <f>SUM(P158:R158)</f>
        <v>77500</v>
      </c>
      <c r="F158" s="248">
        <f t="shared" ref="F158:R158" si="36">IF(ISERR($A158*F16),0,($A158*F16))</f>
        <v>19375</v>
      </c>
      <c r="G158" s="248">
        <f t="shared" si="36"/>
        <v>7750</v>
      </c>
      <c r="H158" s="248">
        <f t="shared" si="36"/>
        <v>15500</v>
      </c>
      <c r="I158" s="248">
        <f t="shared" si="36"/>
        <v>19375</v>
      </c>
      <c r="J158" s="248">
        <f t="shared" si="36"/>
        <v>3875</v>
      </c>
      <c r="K158" s="248">
        <f t="shared" si="36"/>
        <v>0</v>
      </c>
      <c r="L158" s="391">
        <f t="shared" si="36"/>
        <v>0</v>
      </c>
      <c r="M158" s="391">
        <f t="shared" si="36"/>
        <v>0</v>
      </c>
      <c r="N158" s="391">
        <f t="shared" si="36"/>
        <v>0</v>
      </c>
      <c r="O158" s="391">
        <f t="shared" si="36"/>
        <v>0</v>
      </c>
      <c r="P158" s="248">
        <f t="shared" si="36"/>
        <v>65875</v>
      </c>
      <c r="Q158" s="248">
        <f t="shared" si="36"/>
        <v>7750</v>
      </c>
      <c r="R158" s="248">
        <f t="shared" si="36"/>
        <v>3875</v>
      </c>
      <c r="S158" s="388">
        <f t="shared" ref="S158:S172" si="37">A158-E158</f>
        <v>0</v>
      </c>
    </row>
    <row r="159" spans="1:19">
      <c r="A159" s="245">
        <f>'3 Personnel Expenses'!D40</f>
        <v>0</v>
      </c>
      <c r="B159" s="246">
        <f t="shared" si="35"/>
        <v>0</v>
      </c>
      <c r="C159" s="222">
        <f>'3 Personnel Expenses'!B15</f>
        <v>0</v>
      </c>
      <c r="D159" s="222">
        <f>'3 Personnel Expenses'!C15</f>
        <v>0</v>
      </c>
      <c r="E159" s="247">
        <f t="shared" ref="E159:E164" si="38">SUM(P159:R159)</f>
        <v>0</v>
      </c>
      <c r="F159" s="248">
        <f t="shared" ref="F159:R159" si="39">IF(ISERR($A159*F24),0,($A159*F24))</f>
        <v>0</v>
      </c>
      <c r="G159" s="248">
        <f t="shared" si="39"/>
        <v>0</v>
      </c>
      <c r="H159" s="248">
        <f t="shared" si="39"/>
        <v>0</v>
      </c>
      <c r="I159" s="248">
        <f t="shared" si="39"/>
        <v>0</v>
      </c>
      <c r="J159" s="248">
        <f t="shared" si="39"/>
        <v>0</v>
      </c>
      <c r="K159" s="248">
        <f t="shared" si="39"/>
        <v>0</v>
      </c>
      <c r="L159" s="391">
        <f t="shared" si="39"/>
        <v>0</v>
      </c>
      <c r="M159" s="391">
        <f t="shared" si="39"/>
        <v>0</v>
      </c>
      <c r="N159" s="391">
        <f t="shared" si="39"/>
        <v>0</v>
      </c>
      <c r="O159" s="391">
        <f t="shared" si="39"/>
        <v>0</v>
      </c>
      <c r="P159" s="248">
        <f t="shared" si="39"/>
        <v>0</v>
      </c>
      <c r="Q159" s="248">
        <f t="shared" si="39"/>
        <v>0</v>
      </c>
      <c r="R159" s="248">
        <f t="shared" si="39"/>
        <v>0</v>
      </c>
      <c r="S159" s="388">
        <f t="shared" si="37"/>
        <v>0</v>
      </c>
    </row>
    <row r="160" spans="1:19">
      <c r="A160" s="245">
        <f>'3 Personnel Expenses'!D41</f>
        <v>0</v>
      </c>
      <c r="B160" s="246">
        <f t="shared" si="35"/>
        <v>0</v>
      </c>
      <c r="C160" s="222">
        <f>'3 Personnel Expenses'!B16</f>
        <v>0</v>
      </c>
      <c r="D160" s="222">
        <f>'3 Personnel Expenses'!C16</f>
        <v>0</v>
      </c>
      <c r="E160" s="247">
        <f t="shared" si="38"/>
        <v>0</v>
      </c>
      <c r="F160" s="248">
        <f t="shared" ref="F160:R160" si="40">IF(ISERR($A160*F32),0,($A160*F32))</f>
        <v>0</v>
      </c>
      <c r="G160" s="248">
        <f t="shared" si="40"/>
        <v>0</v>
      </c>
      <c r="H160" s="248">
        <f t="shared" si="40"/>
        <v>0</v>
      </c>
      <c r="I160" s="248">
        <f t="shared" si="40"/>
        <v>0</v>
      </c>
      <c r="J160" s="248">
        <f t="shared" si="40"/>
        <v>0</v>
      </c>
      <c r="K160" s="248">
        <f t="shared" si="40"/>
        <v>0</v>
      </c>
      <c r="L160" s="391">
        <f t="shared" si="40"/>
        <v>0</v>
      </c>
      <c r="M160" s="391">
        <f t="shared" si="40"/>
        <v>0</v>
      </c>
      <c r="N160" s="391">
        <f t="shared" si="40"/>
        <v>0</v>
      </c>
      <c r="O160" s="391">
        <f t="shared" si="40"/>
        <v>0</v>
      </c>
      <c r="P160" s="248">
        <f t="shared" si="40"/>
        <v>0</v>
      </c>
      <c r="Q160" s="248">
        <f t="shared" si="40"/>
        <v>0</v>
      </c>
      <c r="R160" s="248">
        <f t="shared" si="40"/>
        <v>0</v>
      </c>
      <c r="S160" s="388">
        <f t="shared" si="37"/>
        <v>0</v>
      </c>
    </row>
    <row r="161" spans="1:19">
      <c r="A161" s="245">
        <f>'3 Personnel Expenses'!D42</f>
        <v>0</v>
      </c>
      <c r="B161" s="246">
        <f t="shared" si="35"/>
        <v>0</v>
      </c>
      <c r="C161" s="222">
        <f>'3 Personnel Expenses'!B17</f>
        <v>0</v>
      </c>
      <c r="D161" s="222">
        <f>'3 Personnel Expenses'!C17</f>
        <v>0</v>
      </c>
      <c r="E161" s="247">
        <f t="shared" si="38"/>
        <v>0</v>
      </c>
      <c r="F161" s="248">
        <f t="shared" ref="F161:R161" si="41">IF(ISERR($A161*F40),0,($A161*F40))</f>
        <v>0</v>
      </c>
      <c r="G161" s="248">
        <f t="shared" si="41"/>
        <v>0</v>
      </c>
      <c r="H161" s="248">
        <f t="shared" si="41"/>
        <v>0</v>
      </c>
      <c r="I161" s="248">
        <f t="shared" si="41"/>
        <v>0</v>
      </c>
      <c r="J161" s="248">
        <f t="shared" si="41"/>
        <v>0</v>
      </c>
      <c r="K161" s="248">
        <f t="shared" si="41"/>
        <v>0</v>
      </c>
      <c r="L161" s="391">
        <f t="shared" si="41"/>
        <v>0</v>
      </c>
      <c r="M161" s="391">
        <f t="shared" si="41"/>
        <v>0</v>
      </c>
      <c r="N161" s="391">
        <f t="shared" si="41"/>
        <v>0</v>
      </c>
      <c r="O161" s="391">
        <f t="shared" si="41"/>
        <v>0</v>
      </c>
      <c r="P161" s="248">
        <f t="shared" si="41"/>
        <v>0</v>
      </c>
      <c r="Q161" s="248">
        <f t="shared" si="41"/>
        <v>0</v>
      </c>
      <c r="R161" s="248">
        <f t="shared" si="41"/>
        <v>0</v>
      </c>
      <c r="S161" s="388">
        <f t="shared" si="37"/>
        <v>0</v>
      </c>
    </row>
    <row r="162" spans="1:19">
      <c r="A162" s="245">
        <f>'3 Personnel Expenses'!D43</f>
        <v>0</v>
      </c>
      <c r="B162" s="246">
        <f t="shared" si="35"/>
        <v>0</v>
      </c>
      <c r="C162" s="222">
        <f>'3 Personnel Expenses'!B18</f>
        <v>0</v>
      </c>
      <c r="D162" s="222">
        <f>'3 Personnel Expenses'!C18</f>
        <v>0</v>
      </c>
      <c r="E162" s="247">
        <f t="shared" si="38"/>
        <v>0</v>
      </c>
      <c r="F162" s="248">
        <f t="shared" ref="F162:R162" si="42">IF(ISERR($A162*F48),0,($A162*F48))</f>
        <v>0</v>
      </c>
      <c r="G162" s="248">
        <f t="shared" si="42"/>
        <v>0</v>
      </c>
      <c r="H162" s="248">
        <f t="shared" si="42"/>
        <v>0</v>
      </c>
      <c r="I162" s="248">
        <f t="shared" si="42"/>
        <v>0</v>
      </c>
      <c r="J162" s="248">
        <f t="shared" si="42"/>
        <v>0</v>
      </c>
      <c r="K162" s="248">
        <f t="shared" si="42"/>
        <v>0</v>
      </c>
      <c r="L162" s="391">
        <f t="shared" si="42"/>
        <v>0</v>
      </c>
      <c r="M162" s="391">
        <f t="shared" si="42"/>
        <v>0</v>
      </c>
      <c r="N162" s="391">
        <f t="shared" si="42"/>
        <v>0</v>
      </c>
      <c r="O162" s="391">
        <f t="shared" si="42"/>
        <v>0</v>
      </c>
      <c r="P162" s="248">
        <f t="shared" si="42"/>
        <v>0</v>
      </c>
      <c r="Q162" s="248">
        <f t="shared" si="42"/>
        <v>0</v>
      </c>
      <c r="R162" s="248">
        <f t="shared" si="42"/>
        <v>0</v>
      </c>
      <c r="S162" s="388">
        <f t="shared" si="37"/>
        <v>0</v>
      </c>
    </row>
    <row r="163" spans="1:19">
      <c r="A163" s="245">
        <f>'3 Personnel Expenses'!D44</f>
        <v>0</v>
      </c>
      <c r="B163" s="246">
        <f t="shared" si="35"/>
        <v>0</v>
      </c>
      <c r="C163" s="222">
        <f>'3 Personnel Expenses'!B19</f>
        <v>0</v>
      </c>
      <c r="D163" s="222">
        <f>'3 Personnel Expenses'!C19</f>
        <v>0</v>
      </c>
      <c r="E163" s="247">
        <f t="shared" si="38"/>
        <v>0</v>
      </c>
      <c r="F163" s="248">
        <f t="shared" ref="F163:R163" si="43">IF(ISERR($A163*F56),0,($A163*F56))</f>
        <v>0</v>
      </c>
      <c r="G163" s="248">
        <f t="shared" si="43"/>
        <v>0</v>
      </c>
      <c r="H163" s="248">
        <f t="shared" si="43"/>
        <v>0</v>
      </c>
      <c r="I163" s="248">
        <f t="shared" si="43"/>
        <v>0</v>
      </c>
      <c r="J163" s="248">
        <f t="shared" si="43"/>
        <v>0</v>
      </c>
      <c r="K163" s="248">
        <f t="shared" si="43"/>
        <v>0</v>
      </c>
      <c r="L163" s="391">
        <f t="shared" si="43"/>
        <v>0</v>
      </c>
      <c r="M163" s="391">
        <f t="shared" si="43"/>
        <v>0</v>
      </c>
      <c r="N163" s="391">
        <f t="shared" si="43"/>
        <v>0</v>
      </c>
      <c r="O163" s="391">
        <f t="shared" si="43"/>
        <v>0</v>
      </c>
      <c r="P163" s="248">
        <f t="shared" si="43"/>
        <v>0</v>
      </c>
      <c r="Q163" s="248">
        <f t="shared" si="43"/>
        <v>0</v>
      </c>
      <c r="R163" s="248">
        <f t="shared" si="43"/>
        <v>0</v>
      </c>
      <c r="S163" s="388">
        <f t="shared" si="37"/>
        <v>0</v>
      </c>
    </row>
    <row r="164" spans="1:19">
      <c r="A164" s="245">
        <f>'3 Personnel Expenses'!D45</f>
        <v>0</v>
      </c>
      <c r="B164" s="246">
        <f t="shared" si="35"/>
        <v>0</v>
      </c>
      <c r="C164" s="222">
        <f>'3 Personnel Expenses'!B20</f>
        <v>0</v>
      </c>
      <c r="D164" s="222">
        <f>'3 Personnel Expenses'!C20</f>
        <v>0</v>
      </c>
      <c r="E164" s="247">
        <f t="shared" si="38"/>
        <v>0</v>
      </c>
      <c r="F164" s="248">
        <f t="shared" ref="F164:R164" si="44">IF(ISERR($A164*F64),0,($A164*F64))</f>
        <v>0</v>
      </c>
      <c r="G164" s="248">
        <f t="shared" si="44"/>
        <v>0</v>
      </c>
      <c r="H164" s="248">
        <f t="shared" si="44"/>
        <v>0</v>
      </c>
      <c r="I164" s="248">
        <f t="shared" si="44"/>
        <v>0</v>
      </c>
      <c r="J164" s="248">
        <f t="shared" si="44"/>
        <v>0</v>
      </c>
      <c r="K164" s="248">
        <f t="shared" si="44"/>
        <v>0</v>
      </c>
      <c r="L164" s="391">
        <f t="shared" si="44"/>
        <v>0</v>
      </c>
      <c r="M164" s="391">
        <f t="shared" si="44"/>
        <v>0</v>
      </c>
      <c r="N164" s="391">
        <f t="shared" si="44"/>
        <v>0</v>
      </c>
      <c r="O164" s="391">
        <f t="shared" si="44"/>
        <v>0</v>
      </c>
      <c r="P164" s="248">
        <f t="shared" si="44"/>
        <v>0</v>
      </c>
      <c r="Q164" s="248">
        <f t="shared" si="44"/>
        <v>0</v>
      </c>
      <c r="R164" s="248">
        <f t="shared" si="44"/>
        <v>0</v>
      </c>
      <c r="S164" s="388">
        <f t="shared" si="37"/>
        <v>0</v>
      </c>
    </row>
    <row r="165" spans="1:19">
      <c r="A165" s="245">
        <f>'3 Personnel Expenses'!D46</f>
        <v>0</v>
      </c>
      <c r="B165" s="246">
        <f t="shared" si="35"/>
        <v>0</v>
      </c>
      <c r="C165" s="222">
        <f>'3 Personnel Expenses'!B21</f>
        <v>0</v>
      </c>
      <c r="D165" s="222">
        <f>'3 Personnel Expenses'!C21</f>
        <v>0</v>
      </c>
      <c r="E165" s="247">
        <f t="shared" ref="E165:E172" si="45">SUM(P165:R165)</f>
        <v>0</v>
      </c>
      <c r="F165" s="248">
        <f t="shared" ref="F165:R165" si="46">IF(ISERR($A165*F72),0,($A165*F72))</f>
        <v>0</v>
      </c>
      <c r="G165" s="248">
        <f t="shared" si="46"/>
        <v>0</v>
      </c>
      <c r="H165" s="248">
        <f t="shared" si="46"/>
        <v>0</v>
      </c>
      <c r="I165" s="248">
        <f t="shared" si="46"/>
        <v>0</v>
      </c>
      <c r="J165" s="248">
        <f t="shared" si="46"/>
        <v>0</v>
      </c>
      <c r="K165" s="248">
        <f t="shared" si="46"/>
        <v>0</v>
      </c>
      <c r="L165" s="391">
        <f t="shared" si="46"/>
        <v>0</v>
      </c>
      <c r="M165" s="391">
        <f t="shared" si="46"/>
        <v>0</v>
      </c>
      <c r="N165" s="391">
        <f t="shared" si="46"/>
        <v>0</v>
      </c>
      <c r="O165" s="391">
        <f t="shared" si="46"/>
        <v>0</v>
      </c>
      <c r="P165" s="248">
        <f t="shared" si="46"/>
        <v>0</v>
      </c>
      <c r="Q165" s="248">
        <f t="shared" si="46"/>
        <v>0</v>
      </c>
      <c r="R165" s="248">
        <f t="shared" si="46"/>
        <v>0</v>
      </c>
      <c r="S165" s="388">
        <f t="shared" si="37"/>
        <v>0</v>
      </c>
    </row>
    <row r="166" spans="1:19">
      <c r="A166" s="245">
        <f>'3 Personnel Expenses'!D47</f>
        <v>0</v>
      </c>
      <c r="B166" s="246">
        <f t="shared" si="35"/>
        <v>0</v>
      </c>
      <c r="C166" s="222">
        <f>'3 Personnel Expenses'!B22</f>
        <v>0</v>
      </c>
      <c r="D166" s="222">
        <f>'3 Personnel Expenses'!C22</f>
        <v>0</v>
      </c>
      <c r="E166" s="247">
        <f t="shared" si="45"/>
        <v>0</v>
      </c>
      <c r="F166" s="248">
        <f t="shared" ref="F166:R166" si="47">IF(ISERR($A166*F80),0,($A166*F80))</f>
        <v>0</v>
      </c>
      <c r="G166" s="248">
        <f t="shared" si="47"/>
        <v>0</v>
      </c>
      <c r="H166" s="248">
        <f t="shared" si="47"/>
        <v>0</v>
      </c>
      <c r="I166" s="248">
        <f t="shared" si="47"/>
        <v>0</v>
      </c>
      <c r="J166" s="248">
        <f t="shared" si="47"/>
        <v>0</v>
      </c>
      <c r="K166" s="248">
        <f t="shared" si="47"/>
        <v>0</v>
      </c>
      <c r="L166" s="248">
        <f t="shared" si="47"/>
        <v>0</v>
      </c>
      <c r="M166" s="248">
        <f t="shared" si="47"/>
        <v>0</v>
      </c>
      <c r="N166" s="248">
        <f t="shared" si="47"/>
        <v>0</v>
      </c>
      <c r="O166" s="248">
        <f t="shared" si="47"/>
        <v>0</v>
      </c>
      <c r="P166" s="248">
        <f t="shared" si="47"/>
        <v>0</v>
      </c>
      <c r="Q166" s="248">
        <f t="shared" si="47"/>
        <v>0</v>
      </c>
      <c r="R166" s="248">
        <f t="shared" si="47"/>
        <v>0</v>
      </c>
      <c r="S166" s="388">
        <f t="shared" si="37"/>
        <v>0</v>
      </c>
    </row>
    <row r="167" spans="1:19">
      <c r="A167" s="245">
        <f>'3 Personnel Expenses'!D48</f>
        <v>0</v>
      </c>
      <c r="B167" s="246">
        <f t="shared" si="35"/>
        <v>0</v>
      </c>
      <c r="C167" s="222">
        <f>'3 Personnel Expenses'!B23</f>
        <v>0</v>
      </c>
      <c r="D167" s="222">
        <f>'3 Personnel Expenses'!C23</f>
        <v>0</v>
      </c>
      <c r="E167" s="247">
        <f t="shared" si="45"/>
        <v>0</v>
      </c>
      <c r="F167" s="248">
        <f t="shared" ref="F167:R167" si="48">IF(ISERR($A167*F88),0,($A167*F88))</f>
        <v>0</v>
      </c>
      <c r="G167" s="248">
        <f t="shared" si="48"/>
        <v>0</v>
      </c>
      <c r="H167" s="248">
        <f t="shared" si="48"/>
        <v>0</v>
      </c>
      <c r="I167" s="248">
        <f t="shared" si="48"/>
        <v>0</v>
      </c>
      <c r="J167" s="248">
        <f t="shared" si="48"/>
        <v>0</v>
      </c>
      <c r="K167" s="248">
        <f t="shared" si="48"/>
        <v>0</v>
      </c>
      <c r="L167" s="391">
        <f t="shared" si="48"/>
        <v>0</v>
      </c>
      <c r="M167" s="391">
        <f t="shared" si="48"/>
        <v>0</v>
      </c>
      <c r="N167" s="391">
        <f t="shared" si="48"/>
        <v>0</v>
      </c>
      <c r="O167" s="391">
        <f t="shared" si="48"/>
        <v>0</v>
      </c>
      <c r="P167" s="248">
        <f t="shared" si="48"/>
        <v>0</v>
      </c>
      <c r="Q167" s="248">
        <f t="shared" si="48"/>
        <v>0</v>
      </c>
      <c r="R167" s="248">
        <f t="shared" si="48"/>
        <v>0</v>
      </c>
      <c r="S167" s="388">
        <f t="shared" si="37"/>
        <v>0</v>
      </c>
    </row>
    <row r="168" spans="1:19">
      <c r="A168" s="245">
        <f>'3 Personnel Expenses'!D49</f>
        <v>0</v>
      </c>
      <c r="B168" s="246">
        <f t="shared" si="35"/>
        <v>0</v>
      </c>
      <c r="C168" s="222">
        <f>'3 Personnel Expenses'!B24</f>
        <v>0</v>
      </c>
      <c r="D168" s="222">
        <f>'3 Personnel Expenses'!C24</f>
        <v>0</v>
      </c>
      <c r="E168" s="247">
        <f t="shared" si="45"/>
        <v>0</v>
      </c>
      <c r="F168" s="248">
        <f t="shared" ref="F168:R168" si="49">IF(ISERR($A168*F96),0,($A168*F96))</f>
        <v>0</v>
      </c>
      <c r="G168" s="248">
        <f t="shared" si="49"/>
        <v>0</v>
      </c>
      <c r="H168" s="248">
        <f t="shared" si="49"/>
        <v>0</v>
      </c>
      <c r="I168" s="248">
        <f t="shared" si="49"/>
        <v>0</v>
      </c>
      <c r="J168" s="248">
        <f t="shared" si="49"/>
        <v>0</v>
      </c>
      <c r="K168" s="248">
        <f t="shared" si="49"/>
        <v>0</v>
      </c>
      <c r="L168" s="391">
        <f t="shared" si="49"/>
        <v>0</v>
      </c>
      <c r="M168" s="391">
        <f t="shared" si="49"/>
        <v>0</v>
      </c>
      <c r="N168" s="391">
        <f t="shared" si="49"/>
        <v>0</v>
      </c>
      <c r="O168" s="391">
        <f t="shared" si="49"/>
        <v>0</v>
      </c>
      <c r="P168" s="248">
        <f t="shared" si="49"/>
        <v>0</v>
      </c>
      <c r="Q168" s="248">
        <f t="shared" si="49"/>
        <v>0</v>
      </c>
      <c r="R168" s="248">
        <f t="shared" si="49"/>
        <v>0</v>
      </c>
      <c r="S168" s="388">
        <f t="shared" si="37"/>
        <v>0</v>
      </c>
    </row>
    <row r="169" spans="1:19">
      <c r="A169" s="245">
        <f>'3 Personnel Expenses'!D50</f>
        <v>0</v>
      </c>
      <c r="B169" s="246">
        <f t="shared" si="35"/>
        <v>0</v>
      </c>
      <c r="C169" s="222">
        <f>'3 Personnel Expenses'!B25</f>
        <v>0</v>
      </c>
      <c r="D169" s="222">
        <f>'3 Personnel Expenses'!C25</f>
        <v>0</v>
      </c>
      <c r="E169" s="247">
        <f t="shared" si="45"/>
        <v>0</v>
      </c>
      <c r="F169" s="248">
        <f t="shared" ref="F169:R169" si="50">IF(ISERR($A169*F104),0,($A169*F104))</f>
        <v>0</v>
      </c>
      <c r="G169" s="248">
        <f t="shared" si="50"/>
        <v>0</v>
      </c>
      <c r="H169" s="248">
        <f t="shared" si="50"/>
        <v>0</v>
      </c>
      <c r="I169" s="248">
        <f t="shared" si="50"/>
        <v>0</v>
      </c>
      <c r="J169" s="248">
        <f t="shared" si="50"/>
        <v>0</v>
      </c>
      <c r="K169" s="248">
        <f t="shared" si="50"/>
        <v>0</v>
      </c>
      <c r="L169" s="391">
        <f t="shared" si="50"/>
        <v>0</v>
      </c>
      <c r="M169" s="391">
        <f t="shared" si="50"/>
        <v>0</v>
      </c>
      <c r="N169" s="391">
        <f t="shared" si="50"/>
        <v>0</v>
      </c>
      <c r="O169" s="391">
        <f t="shared" si="50"/>
        <v>0</v>
      </c>
      <c r="P169" s="248">
        <f t="shared" si="50"/>
        <v>0</v>
      </c>
      <c r="Q169" s="248">
        <f t="shared" si="50"/>
        <v>0</v>
      </c>
      <c r="R169" s="248">
        <f t="shared" si="50"/>
        <v>0</v>
      </c>
      <c r="S169" s="388">
        <f t="shared" si="37"/>
        <v>0</v>
      </c>
    </row>
    <row r="170" spans="1:19">
      <c r="A170" s="245">
        <f>'3 Personnel Expenses'!D51</f>
        <v>0</v>
      </c>
      <c r="B170" s="246">
        <f t="shared" si="35"/>
        <v>0</v>
      </c>
      <c r="C170" s="222">
        <f>'3 Personnel Expenses'!B26</f>
        <v>0</v>
      </c>
      <c r="D170" s="222">
        <f>'3 Personnel Expenses'!C26</f>
        <v>0</v>
      </c>
      <c r="E170" s="247">
        <f t="shared" si="45"/>
        <v>0</v>
      </c>
      <c r="F170" s="248">
        <f t="shared" ref="F170:R170" si="51">IF(ISERR($A170*F112),0,($A170*F112))</f>
        <v>0</v>
      </c>
      <c r="G170" s="248">
        <f t="shared" si="51"/>
        <v>0</v>
      </c>
      <c r="H170" s="248">
        <f t="shared" si="51"/>
        <v>0</v>
      </c>
      <c r="I170" s="248">
        <f t="shared" si="51"/>
        <v>0</v>
      </c>
      <c r="J170" s="248">
        <f t="shared" si="51"/>
        <v>0</v>
      </c>
      <c r="K170" s="248">
        <f t="shared" si="51"/>
        <v>0</v>
      </c>
      <c r="L170" s="391">
        <f t="shared" si="51"/>
        <v>0</v>
      </c>
      <c r="M170" s="391">
        <f t="shared" si="51"/>
        <v>0</v>
      </c>
      <c r="N170" s="391">
        <f t="shared" si="51"/>
        <v>0</v>
      </c>
      <c r="O170" s="391">
        <f t="shared" si="51"/>
        <v>0</v>
      </c>
      <c r="P170" s="248">
        <f t="shared" si="51"/>
        <v>0</v>
      </c>
      <c r="Q170" s="248">
        <f t="shared" si="51"/>
        <v>0</v>
      </c>
      <c r="R170" s="248">
        <f t="shared" si="51"/>
        <v>0</v>
      </c>
      <c r="S170" s="388">
        <f t="shared" si="37"/>
        <v>0</v>
      </c>
    </row>
    <row r="171" spans="1:19">
      <c r="A171" s="245">
        <f>'3 Personnel Expenses'!D52</f>
        <v>0</v>
      </c>
      <c r="B171" s="246">
        <f t="shared" si="35"/>
        <v>0</v>
      </c>
      <c r="C171" s="222">
        <f>'3 Personnel Expenses'!B27</f>
        <v>0</v>
      </c>
      <c r="D171" s="222">
        <f>'3 Personnel Expenses'!C27</f>
        <v>0</v>
      </c>
      <c r="E171" s="247">
        <f t="shared" si="45"/>
        <v>0</v>
      </c>
      <c r="F171" s="248">
        <f t="shared" ref="F171:R171" si="52">IF(ISERR($A171*F120),0,($A171*F120))</f>
        <v>0</v>
      </c>
      <c r="G171" s="248">
        <f t="shared" si="52"/>
        <v>0</v>
      </c>
      <c r="H171" s="248">
        <f t="shared" si="52"/>
        <v>0</v>
      </c>
      <c r="I171" s="248">
        <f t="shared" si="52"/>
        <v>0</v>
      </c>
      <c r="J171" s="248">
        <f t="shared" si="52"/>
        <v>0</v>
      </c>
      <c r="K171" s="248">
        <f t="shared" si="52"/>
        <v>0</v>
      </c>
      <c r="L171" s="391">
        <f t="shared" si="52"/>
        <v>0</v>
      </c>
      <c r="M171" s="391">
        <f t="shared" si="52"/>
        <v>0</v>
      </c>
      <c r="N171" s="391">
        <f t="shared" si="52"/>
        <v>0</v>
      </c>
      <c r="O171" s="391">
        <f t="shared" si="52"/>
        <v>0</v>
      </c>
      <c r="P171" s="248">
        <f t="shared" si="52"/>
        <v>0</v>
      </c>
      <c r="Q171" s="248">
        <f t="shared" si="52"/>
        <v>0</v>
      </c>
      <c r="R171" s="248">
        <f t="shared" si="52"/>
        <v>0</v>
      </c>
      <c r="S171" s="388">
        <f t="shared" si="37"/>
        <v>0</v>
      </c>
    </row>
    <row r="172" spans="1:19">
      <c r="A172" s="245">
        <f>'3 Personnel Expenses'!D53</f>
        <v>0</v>
      </c>
      <c r="B172" s="246">
        <f t="shared" si="35"/>
        <v>0</v>
      </c>
      <c r="C172" s="222">
        <f>'3 Personnel Expenses'!B28</f>
        <v>0</v>
      </c>
      <c r="D172" s="222">
        <f>'3 Personnel Expenses'!C28</f>
        <v>0</v>
      </c>
      <c r="E172" s="247">
        <f t="shared" si="45"/>
        <v>0</v>
      </c>
      <c r="F172" s="248">
        <f t="shared" ref="F172:R172" si="53">IF(ISERR($A172*F128),0,($A172*F128))</f>
        <v>0</v>
      </c>
      <c r="G172" s="248">
        <f t="shared" si="53"/>
        <v>0</v>
      </c>
      <c r="H172" s="248">
        <f t="shared" si="53"/>
        <v>0</v>
      </c>
      <c r="I172" s="248">
        <f t="shared" si="53"/>
        <v>0</v>
      </c>
      <c r="J172" s="248">
        <f t="shared" si="53"/>
        <v>0</v>
      </c>
      <c r="K172" s="248">
        <f t="shared" si="53"/>
        <v>0</v>
      </c>
      <c r="L172" s="391">
        <f t="shared" si="53"/>
        <v>0</v>
      </c>
      <c r="M172" s="391">
        <f t="shared" si="53"/>
        <v>0</v>
      </c>
      <c r="N172" s="391">
        <f t="shared" si="53"/>
        <v>0</v>
      </c>
      <c r="O172" s="391">
        <f t="shared" si="53"/>
        <v>0</v>
      </c>
      <c r="P172" s="248">
        <f t="shared" si="53"/>
        <v>0</v>
      </c>
      <c r="Q172" s="248">
        <f t="shared" si="53"/>
        <v>0</v>
      </c>
      <c r="R172" s="248">
        <f t="shared" si="53"/>
        <v>0</v>
      </c>
      <c r="S172" s="388">
        <f t="shared" si="37"/>
        <v>0</v>
      </c>
    </row>
    <row r="173" spans="1:19">
      <c r="A173" s="227" t="s">
        <v>84</v>
      </c>
      <c r="B173" s="197" t="s">
        <v>89</v>
      </c>
      <c r="C173" s="197" t="s">
        <v>119</v>
      </c>
      <c r="D173" s="20" t="s">
        <v>120</v>
      </c>
      <c r="E173" s="226" t="s">
        <v>84</v>
      </c>
      <c r="F173" s="227" t="s">
        <v>84</v>
      </c>
      <c r="G173" s="227" t="s">
        <v>84</v>
      </c>
      <c r="H173" s="227" t="s">
        <v>84</v>
      </c>
      <c r="I173" s="227" t="s">
        <v>84</v>
      </c>
      <c r="J173" s="227" t="s">
        <v>84</v>
      </c>
      <c r="K173" s="227" t="s">
        <v>84</v>
      </c>
      <c r="L173" s="227" t="s">
        <v>84</v>
      </c>
      <c r="M173" s="227" t="s">
        <v>84</v>
      </c>
      <c r="N173" s="227" t="s">
        <v>84</v>
      </c>
      <c r="O173" s="227" t="s">
        <v>84</v>
      </c>
      <c r="P173" s="228" t="s">
        <v>84</v>
      </c>
      <c r="Q173" s="229" t="s">
        <v>84</v>
      </c>
      <c r="R173" s="230" t="s">
        <v>84</v>
      </c>
      <c r="S173" s="244"/>
    </row>
    <row r="174" spans="1:19">
      <c r="A174" s="249">
        <f>SUM(A158:A173)</f>
        <v>77500</v>
      </c>
      <c r="B174" s="250"/>
      <c r="C174" s="131" t="s">
        <v>30</v>
      </c>
      <c r="D174" s="251"/>
      <c r="E174" s="311">
        <f>SUM(E158:E173)</f>
        <v>77500</v>
      </c>
      <c r="F174" s="311">
        <f t="shared" ref="F174:R174" si="54">SUM(F158:F173)</f>
        <v>19375</v>
      </c>
      <c r="G174" s="311">
        <f t="shared" si="54"/>
        <v>7750</v>
      </c>
      <c r="H174" s="311">
        <f t="shared" si="54"/>
        <v>15500</v>
      </c>
      <c r="I174" s="311">
        <f t="shared" si="54"/>
        <v>19375</v>
      </c>
      <c r="J174" s="311">
        <f t="shared" si="54"/>
        <v>3875</v>
      </c>
      <c r="K174" s="311">
        <f t="shared" si="54"/>
        <v>0</v>
      </c>
      <c r="L174" s="311">
        <f t="shared" si="54"/>
        <v>0</v>
      </c>
      <c r="M174" s="311">
        <f t="shared" si="54"/>
        <v>0</v>
      </c>
      <c r="N174" s="311">
        <f t="shared" si="54"/>
        <v>0</v>
      </c>
      <c r="O174" s="311">
        <f t="shared" si="54"/>
        <v>0</v>
      </c>
      <c r="P174" s="311">
        <f t="shared" si="54"/>
        <v>65875</v>
      </c>
      <c r="Q174" s="311">
        <f t="shared" si="54"/>
        <v>7750</v>
      </c>
      <c r="R174" s="311">
        <f t="shared" si="54"/>
        <v>3875</v>
      </c>
      <c r="S174" s="244">
        <f>A174-E174</f>
        <v>0</v>
      </c>
    </row>
    <row r="175" spans="1:19">
      <c r="A175" s="39"/>
      <c r="B175" s="250"/>
      <c r="C175" s="131"/>
      <c r="D175" s="131"/>
      <c r="E175" s="315"/>
      <c r="F175" s="316"/>
      <c r="G175" s="316"/>
      <c r="H175" s="316"/>
      <c r="I175" s="316"/>
      <c r="J175" s="316"/>
      <c r="K175" s="316"/>
      <c r="L175" s="316"/>
      <c r="M175" s="316"/>
      <c r="N175" s="316"/>
      <c r="O175" s="316"/>
      <c r="P175" s="317"/>
      <c r="Q175" s="316"/>
      <c r="R175" s="318"/>
      <c r="S175" s="244"/>
    </row>
    <row r="176" spans="1:19" s="108" customFormat="1">
      <c r="A176" s="252">
        <f>ROUND(taxburden,4)</f>
        <v>8.3599999999999994E-2</v>
      </c>
      <c r="B176" s="152"/>
      <c r="C176" s="131" t="s">
        <v>24</v>
      </c>
      <c r="D176" s="251"/>
      <c r="E176" s="319">
        <f>SUM(P176:R176)</f>
        <v>6480</v>
      </c>
      <c r="F176" s="320">
        <f>ROUND(taxburden*F174,0)</f>
        <v>1620</v>
      </c>
      <c r="G176" s="320">
        <f t="shared" ref="G176:R176" si="55">ROUND(taxburden*G174,0)</f>
        <v>648</v>
      </c>
      <c r="H176" s="320">
        <f t="shared" si="55"/>
        <v>1296</v>
      </c>
      <c r="I176" s="320">
        <f t="shared" si="55"/>
        <v>1620</v>
      </c>
      <c r="J176" s="320">
        <f t="shared" si="55"/>
        <v>324</v>
      </c>
      <c r="K176" s="320">
        <f t="shared" si="55"/>
        <v>0</v>
      </c>
      <c r="L176" s="320">
        <f t="shared" si="55"/>
        <v>0</v>
      </c>
      <c r="M176" s="320">
        <f>ROUND(taxburden*M174,0)</f>
        <v>0</v>
      </c>
      <c r="N176" s="320">
        <f>ROUND(taxburden*N174,0)</f>
        <v>0</v>
      </c>
      <c r="O176" s="320">
        <f>ROUND(taxburden*O174,0)</f>
        <v>0</v>
      </c>
      <c r="P176" s="321">
        <f>SUM(F176:O176)</f>
        <v>5508</v>
      </c>
      <c r="Q176" s="322">
        <f t="shared" si="55"/>
        <v>648</v>
      </c>
      <c r="R176" s="323">
        <f t="shared" si="55"/>
        <v>324</v>
      </c>
      <c r="S176" s="244">
        <f>E176-SUM(Q176:R176)-SUM(F176:O176)</f>
        <v>0</v>
      </c>
    </row>
    <row r="177" spans="1:19" s="108" customFormat="1">
      <c r="A177" s="252"/>
      <c r="B177" s="250"/>
      <c r="C177" s="131"/>
      <c r="D177" s="131"/>
      <c r="E177" s="324"/>
      <c r="F177" s="320"/>
      <c r="G177" s="320"/>
      <c r="H177" s="320"/>
      <c r="I177" s="320"/>
      <c r="J177" s="320"/>
      <c r="K177" s="320"/>
      <c r="L177" s="320"/>
      <c r="M177" s="320"/>
      <c r="N177" s="320"/>
      <c r="O177" s="320"/>
      <c r="P177" s="321"/>
      <c r="Q177" s="322"/>
      <c r="R177" s="323"/>
      <c r="S177" s="244"/>
    </row>
    <row r="178" spans="1:19" s="108" customFormat="1" ht="56.25" customHeight="1">
      <c r="A178" s="252">
        <f>ROUND(benefitburden,4)</f>
        <v>0</v>
      </c>
      <c r="B178" s="131"/>
      <c r="C178" s="39" t="s">
        <v>33</v>
      </c>
      <c r="D178" s="251"/>
      <c r="E178" s="311">
        <f>SUM(P178:R178)</f>
        <v>0</v>
      </c>
      <c r="F178" s="312">
        <f t="shared" ref="F178:R178" si="56">ROUND(benefitburden*F174,0)</f>
        <v>0</v>
      </c>
      <c r="G178" s="312">
        <f t="shared" si="56"/>
        <v>0</v>
      </c>
      <c r="H178" s="312">
        <f t="shared" si="56"/>
        <v>0</v>
      </c>
      <c r="I178" s="312">
        <f t="shared" si="56"/>
        <v>0</v>
      </c>
      <c r="J178" s="312">
        <f t="shared" si="56"/>
        <v>0</v>
      </c>
      <c r="K178" s="312">
        <f t="shared" si="56"/>
        <v>0</v>
      </c>
      <c r="L178" s="312">
        <f t="shared" si="56"/>
        <v>0</v>
      </c>
      <c r="M178" s="312">
        <f>ROUND(benefitburden*M174,0)</f>
        <v>0</v>
      </c>
      <c r="N178" s="312">
        <f>ROUND(benefitburden*N174,0)</f>
        <v>0</v>
      </c>
      <c r="O178" s="312">
        <f>ROUND(benefitburden*O174,0)</f>
        <v>0</v>
      </c>
      <c r="P178" s="313">
        <f>SUM(F178:O178)</f>
        <v>0</v>
      </c>
      <c r="Q178" s="325">
        <f t="shared" si="56"/>
        <v>0</v>
      </c>
      <c r="R178" s="314">
        <f t="shared" si="56"/>
        <v>0</v>
      </c>
      <c r="S178" s="244">
        <f>E178-SUM(Q178:R178)-SUM(F178:O178)</f>
        <v>0</v>
      </c>
    </row>
    <row r="179" spans="1:19" s="108" customFormat="1">
      <c r="A179" s="39"/>
      <c r="B179" s="131"/>
      <c r="C179" s="39"/>
      <c r="D179" s="159"/>
      <c r="E179" s="253"/>
      <c r="F179" s="254"/>
      <c r="G179" s="255"/>
      <c r="H179" s="255"/>
      <c r="I179" s="255"/>
      <c r="J179" s="255"/>
      <c r="K179" s="255"/>
      <c r="L179" s="255"/>
      <c r="M179" s="255"/>
      <c r="N179" s="255"/>
      <c r="O179" s="255"/>
      <c r="P179" s="256"/>
      <c r="Q179" s="255"/>
      <c r="R179" s="257"/>
      <c r="S179" s="244"/>
    </row>
    <row r="180" spans="1:19" s="152" customFormat="1" ht="17" thickBot="1">
      <c r="A180" s="165"/>
      <c r="B180" s="258"/>
      <c r="C180" s="165" t="s">
        <v>2</v>
      </c>
      <c r="D180" s="165"/>
      <c r="E180" s="259">
        <f>SUM(E173:E179)</f>
        <v>83980</v>
      </c>
      <c r="F180" s="165">
        <f t="shared" ref="F180:R180" si="57">SUM(F173:F179)</f>
        <v>20995</v>
      </c>
      <c r="G180" s="165">
        <f t="shared" si="57"/>
        <v>8398</v>
      </c>
      <c r="H180" s="165">
        <f t="shared" si="57"/>
        <v>16796</v>
      </c>
      <c r="I180" s="165">
        <f t="shared" si="57"/>
        <v>20995</v>
      </c>
      <c r="J180" s="165">
        <f t="shared" si="57"/>
        <v>4199</v>
      </c>
      <c r="K180" s="165">
        <f t="shared" si="57"/>
        <v>0</v>
      </c>
      <c r="L180" s="165">
        <f t="shared" si="57"/>
        <v>0</v>
      </c>
      <c r="M180" s="165">
        <f>SUM(M173:M179)</f>
        <v>0</v>
      </c>
      <c r="N180" s="165">
        <f>SUM(N173:N179)</f>
        <v>0</v>
      </c>
      <c r="O180" s="165">
        <f>SUM(O173:O179)</f>
        <v>0</v>
      </c>
      <c r="P180" s="260">
        <f t="shared" si="57"/>
        <v>71383</v>
      </c>
      <c r="Q180" s="165">
        <f t="shared" si="57"/>
        <v>8398</v>
      </c>
      <c r="R180" s="261">
        <f t="shared" si="57"/>
        <v>4199</v>
      </c>
      <c r="S180" s="99"/>
    </row>
    <row r="181" spans="1:19" s="38" customFormat="1" ht="17" thickTop="1">
      <c r="A181" s="20"/>
      <c r="B181" s="35"/>
      <c r="C181" s="20"/>
      <c r="D181" s="20"/>
      <c r="Q181" s="20"/>
      <c r="R181" s="20"/>
      <c r="S181" s="20"/>
    </row>
    <row r="182" spans="1:19" s="38" customFormat="1">
      <c r="A182" s="20"/>
      <c r="B182" s="35"/>
      <c r="C182" s="20"/>
      <c r="D182" s="20"/>
      <c r="Q182" s="20"/>
      <c r="R182" s="20"/>
      <c r="S182" s="20"/>
    </row>
    <row r="183" spans="1:19" s="38" customFormat="1">
      <c r="A183" s="20"/>
      <c r="B183" s="35"/>
      <c r="C183" s="20"/>
      <c r="D183" s="20"/>
      <c r="Q183" s="20"/>
      <c r="R183" s="20"/>
      <c r="S183" s="20"/>
    </row>
    <row r="184" spans="1:19" s="127" customFormat="1">
      <c r="A184" s="20"/>
      <c r="B184" s="35"/>
      <c r="C184" s="20"/>
      <c r="D184" s="20"/>
      <c r="E184" s="38"/>
      <c r="F184" s="38"/>
      <c r="G184" s="38"/>
      <c r="H184" s="38"/>
      <c r="I184" s="38"/>
      <c r="J184" s="38"/>
      <c r="K184" s="38"/>
      <c r="L184" s="38"/>
      <c r="M184" s="38"/>
      <c r="N184" s="38"/>
      <c r="O184" s="38"/>
      <c r="P184" s="38"/>
      <c r="Q184" s="20"/>
      <c r="R184" s="20"/>
      <c r="S184" s="20"/>
    </row>
    <row r="185" spans="1:19" s="38" customFormat="1">
      <c r="A185" s="20"/>
      <c r="B185" s="35"/>
      <c r="C185" s="20"/>
      <c r="D185" s="20"/>
      <c r="Q185" s="20"/>
      <c r="R185" s="20"/>
      <c r="S185" s="20"/>
    </row>
    <row r="186" spans="1:19" s="38" customFormat="1">
      <c r="A186" s="20"/>
      <c r="B186" s="35"/>
      <c r="C186" s="20"/>
      <c r="D186" s="20"/>
      <c r="Q186" s="20"/>
      <c r="R186" s="20"/>
      <c r="S186" s="20"/>
    </row>
    <row r="187" spans="1:19" s="38" customFormat="1">
      <c r="A187" s="20"/>
      <c r="B187" s="35"/>
      <c r="C187" s="20"/>
      <c r="D187" s="20"/>
      <c r="Q187" s="20"/>
      <c r="R187" s="20"/>
      <c r="S187" s="20"/>
    </row>
    <row r="188" spans="1:19" s="38" customFormat="1">
      <c r="A188" s="20"/>
      <c r="B188" s="35"/>
      <c r="C188" s="20"/>
      <c r="D188" s="20"/>
      <c r="Q188" s="20"/>
      <c r="R188" s="20"/>
      <c r="S188" s="20"/>
    </row>
    <row r="189" spans="1:19" s="38" customFormat="1">
      <c r="A189" s="20"/>
      <c r="B189" s="35"/>
      <c r="C189" s="20"/>
      <c r="D189" s="20"/>
      <c r="Q189" s="20"/>
      <c r="R189" s="20"/>
      <c r="S189" s="20"/>
    </row>
    <row r="191" spans="1:19" s="39" customFormat="1">
      <c r="A191" s="20"/>
      <c r="B191" s="35"/>
      <c r="C191" s="20"/>
      <c r="D191" s="20"/>
      <c r="E191" s="38"/>
      <c r="F191" s="38"/>
      <c r="G191" s="38"/>
      <c r="H191" s="38"/>
      <c r="I191" s="38"/>
      <c r="J191" s="38"/>
      <c r="K191" s="38"/>
      <c r="L191" s="38"/>
      <c r="M191" s="38"/>
      <c r="N191" s="38"/>
      <c r="O191" s="38"/>
      <c r="P191" s="38"/>
      <c r="Q191" s="20"/>
      <c r="R191" s="20"/>
      <c r="S191" s="20"/>
    </row>
    <row r="192" spans="1:19" s="39" customFormat="1">
      <c r="A192" s="20"/>
      <c r="B192" s="35"/>
      <c r="C192" s="20"/>
      <c r="D192" s="20"/>
      <c r="E192" s="38"/>
      <c r="F192" s="38"/>
      <c r="G192" s="38"/>
      <c r="H192" s="38"/>
      <c r="I192" s="38"/>
      <c r="J192" s="38"/>
      <c r="K192" s="38"/>
      <c r="L192" s="38"/>
      <c r="M192" s="38"/>
      <c r="N192" s="38"/>
      <c r="O192" s="38"/>
      <c r="P192" s="38"/>
      <c r="Q192" s="20"/>
      <c r="R192" s="20"/>
      <c r="S192" s="20"/>
    </row>
    <row r="193" spans="1:19" s="39" customFormat="1">
      <c r="A193" s="20"/>
      <c r="B193" s="35"/>
      <c r="C193" s="20"/>
      <c r="D193" s="20"/>
      <c r="E193" s="38"/>
      <c r="F193" s="38"/>
      <c r="G193" s="38"/>
      <c r="H193" s="38"/>
      <c r="I193" s="38"/>
      <c r="J193" s="38"/>
      <c r="K193" s="38"/>
      <c r="L193" s="38"/>
      <c r="M193" s="38"/>
      <c r="N193" s="38"/>
      <c r="O193" s="38"/>
      <c r="P193" s="38"/>
      <c r="Q193" s="20"/>
      <c r="R193" s="20"/>
      <c r="S193" s="20"/>
    </row>
    <row r="194" spans="1:19" s="39" customFormat="1">
      <c r="A194" s="20"/>
      <c r="B194" s="35"/>
      <c r="C194" s="20"/>
      <c r="D194" s="20"/>
      <c r="E194" s="38"/>
      <c r="F194" s="38"/>
      <c r="G194" s="38"/>
      <c r="H194" s="38"/>
      <c r="I194" s="38"/>
      <c r="J194" s="38"/>
      <c r="K194" s="38"/>
      <c r="L194" s="38"/>
      <c r="M194" s="38"/>
      <c r="N194" s="38"/>
      <c r="O194" s="38"/>
      <c r="P194" s="38"/>
      <c r="Q194" s="20"/>
      <c r="R194" s="20"/>
      <c r="S194" s="20"/>
    </row>
    <row r="195" spans="1:19" s="39" customFormat="1">
      <c r="A195" s="20"/>
      <c r="B195" s="35"/>
      <c r="C195" s="20"/>
      <c r="D195" s="20"/>
      <c r="E195" s="38"/>
      <c r="F195" s="38"/>
      <c r="G195" s="38"/>
      <c r="H195" s="38"/>
      <c r="I195" s="38"/>
      <c r="J195" s="38"/>
      <c r="K195" s="38"/>
      <c r="L195" s="38"/>
      <c r="M195" s="38"/>
      <c r="N195" s="38"/>
      <c r="O195" s="38"/>
      <c r="P195" s="38"/>
      <c r="Q195" s="20"/>
      <c r="R195" s="20"/>
      <c r="S195" s="20"/>
    </row>
  </sheetData>
  <mergeCells count="3">
    <mergeCell ref="D4:F4"/>
    <mergeCell ref="S3:T5"/>
    <mergeCell ref="A1:V1"/>
  </mergeCells>
  <phoneticPr fontId="21" type="noConversion"/>
  <pageMargins left="0.56999999999999995" right="0.33" top="0.53" bottom="0.64" header="0.5" footer="0.45"/>
  <pageSetup scale="55" fitToHeight="4" orientation="landscape" verticalDpi="0"/>
  <headerFooter>
    <oddFooter>&amp;L&amp;F&amp;C&amp;A&amp;RPage &amp;P of &amp;N</oddFooter>
  </headerFooter>
  <rowBreaks count="2" manualBreakCount="2">
    <brk id="64" max="16383" man="1"/>
    <brk id="17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A1:V188"/>
  <sheetViews>
    <sheetView workbookViewId="0">
      <pane xSplit="3" ySplit="8" topLeftCell="D9" activePane="bottomRight" state="frozen"/>
      <selection pane="topRight" activeCell="D1" sqref="D1"/>
      <selection pane="bottomLeft" activeCell="A8" sqref="A8"/>
      <selection pane="bottomRight" sqref="A1:V1"/>
    </sheetView>
  </sheetViews>
  <sheetFormatPr baseColWidth="10" defaultColWidth="11.5" defaultRowHeight="16"/>
  <cols>
    <col min="1" max="1" width="9.6640625" style="20" customWidth="1"/>
    <col min="2" max="2" width="5.5" style="20" customWidth="1"/>
    <col min="3" max="3" width="32.6640625" style="20" customWidth="1"/>
    <col min="4" max="4" width="11.5" style="20" customWidth="1"/>
    <col min="5" max="5" width="14" style="20" customWidth="1"/>
    <col min="6" max="18" width="12.6640625" style="20" customWidth="1"/>
    <col min="19" max="16384" width="11.5" style="20"/>
  </cols>
  <sheetData>
    <row r="1" spans="1:22" ht="59" customHeight="1">
      <c r="A1" s="450" t="s">
        <v>216</v>
      </c>
      <c r="B1" s="451"/>
      <c r="C1" s="451"/>
      <c r="D1" s="451"/>
      <c r="E1" s="451"/>
      <c r="F1" s="451"/>
      <c r="G1" s="451"/>
      <c r="H1" s="451"/>
      <c r="I1" s="451"/>
      <c r="J1" s="451"/>
      <c r="K1" s="451"/>
      <c r="L1" s="451"/>
      <c r="M1" s="451"/>
      <c r="N1" s="451"/>
      <c r="O1" s="451"/>
      <c r="P1" s="451"/>
      <c r="Q1" s="451"/>
      <c r="R1" s="451"/>
      <c r="S1" s="451"/>
      <c r="T1" s="451"/>
      <c r="U1" s="451"/>
      <c r="V1" s="451"/>
    </row>
    <row r="2" spans="1:22" ht="15.75" customHeight="1">
      <c r="A2" s="351" t="str">
        <f>orgname</f>
        <v>Organization Name</v>
      </c>
      <c r="B2" s="34"/>
      <c r="C2" s="82"/>
      <c r="E2" s="40" t="str">
        <f>'1 Names'!G2</f>
        <v>ver 1: date and initials</v>
      </c>
      <c r="F2" s="83"/>
      <c r="G2" s="83"/>
      <c r="H2" s="83"/>
      <c r="I2" s="83"/>
      <c r="J2" s="83"/>
      <c r="K2" s="83"/>
      <c r="P2" s="84" t="s">
        <v>7</v>
      </c>
      <c r="Q2" s="85">
        <f ca="1">TODAY()</f>
        <v>44464</v>
      </c>
      <c r="R2" s="86">
        <f ca="1">NOW()</f>
        <v>44464.388131018517</v>
      </c>
    </row>
    <row r="3" spans="1:22">
      <c r="A3" s="20" t="str">
        <f>Year</f>
        <v>Fiscal Year ______</v>
      </c>
      <c r="B3" s="35"/>
      <c r="C3" s="88"/>
      <c r="D3" s="89"/>
      <c r="E3" s="83"/>
      <c r="F3" s="83"/>
      <c r="G3" s="83"/>
      <c r="H3" s="83"/>
      <c r="I3" s="83"/>
      <c r="J3" s="83"/>
      <c r="K3" s="83"/>
      <c r="L3" s="38"/>
      <c r="M3" s="38"/>
      <c r="N3" s="38"/>
      <c r="O3" s="38"/>
      <c r="P3" s="38"/>
      <c r="Q3" s="38"/>
    </row>
    <row r="4" spans="1:22" ht="17" customHeight="1">
      <c r="A4" s="281" t="s">
        <v>41</v>
      </c>
      <c r="B4" s="36"/>
      <c r="C4" s="88"/>
      <c r="D4" s="414" t="s">
        <v>71</v>
      </c>
      <c r="E4" s="414"/>
      <c r="F4" s="414"/>
      <c r="G4" s="38"/>
      <c r="H4" s="38"/>
      <c r="I4" s="38"/>
      <c r="J4" s="38"/>
      <c r="K4" s="38"/>
      <c r="L4" s="38"/>
      <c r="M4" s="38"/>
      <c r="N4" s="38"/>
      <c r="O4" s="38"/>
      <c r="P4" s="38"/>
      <c r="Q4" s="38"/>
      <c r="S4" s="416" t="s">
        <v>14</v>
      </c>
      <c r="T4" s="416"/>
    </row>
    <row r="5" spans="1:22" ht="17" customHeight="1">
      <c r="A5" s="26"/>
      <c r="B5" s="36"/>
      <c r="C5" s="88"/>
      <c r="D5" s="414"/>
      <c r="E5" s="414"/>
      <c r="F5" s="414"/>
      <c r="G5" s="38"/>
      <c r="H5" s="38"/>
      <c r="I5" s="38"/>
      <c r="J5" s="38"/>
      <c r="K5" s="38"/>
      <c r="L5" s="38"/>
      <c r="M5" s="38"/>
      <c r="N5" s="38"/>
      <c r="O5" s="38"/>
      <c r="P5" s="38"/>
      <c r="Q5" s="38"/>
      <c r="S5" s="416"/>
      <c r="T5" s="416"/>
    </row>
    <row r="6" spans="1:22" ht="17" customHeight="1" thickBot="1">
      <c r="A6" s="26"/>
      <c r="B6" s="36"/>
      <c r="C6" s="88"/>
      <c r="D6" s="270"/>
      <c r="E6" s="270"/>
      <c r="F6" s="271"/>
      <c r="G6" s="38"/>
      <c r="H6" s="38"/>
      <c r="I6" s="38"/>
      <c r="J6" s="38"/>
      <c r="K6" s="38"/>
      <c r="L6" s="38"/>
      <c r="M6" s="38"/>
      <c r="N6" s="38"/>
      <c r="O6" s="38"/>
      <c r="P6" s="38"/>
      <c r="Q6" s="38"/>
      <c r="S6" s="416"/>
      <c r="T6" s="416"/>
    </row>
    <row r="7" spans="1:22" ht="17">
      <c r="A7" s="90"/>
      <c r="B7" s="91"/>
      <c r="C7" s="19"/>
      <c r="D7" s="92" t="s">
        <v>96</v>
      </c>
      <c r="E7" s="93" t="s">
        <v>66</v>
      </c>
      <c r="F7" s="94" t="s">
        <v>86</v>
      </c>
      <c r="G7" s="95"/>
      <c r="H7" s="95"/>
      <c r="I7" s="96" t="s">
        <v>9</v>
      </c>
      <c r="J7" s="94" t="s">
        <v>118</v>
      </c>
      <c r="K7" s="95"/>
      <c r="L7" s="94"/>
      <c r="M7" s="94"/>
      <c r="N7" s="94"/>
      <c r="O7" s="94"/>
      <c r="P7" s="97" t="s">
        <v>88</v>
      </c>
      <c r="Q7" s="96" t="s">
        <v>87</v>
      </c>
      <c r="R7" s="98" t="s">
        <v>85</v>
      </c>
      <c r="S7" s="99"/>
    </row>
    <row r="8" spans="1:22" s="108" customFormat="1" ht="85">
      <c r="A8" s="401" t="s">
        <v>25</v>
      </c>
      <c r="B8" s="100"/>
      <c r="C8" s="101" t="s">
        <v>21</v>
      </c>
      <c r="D8" s="102"/>
      <c r="E8" s="103"/>
      <c r="F8" s="104" t="str">
        <f>'1 Names'!E6</f>
        <v>Program 1</v>
      </c>
      <c r="G8" s="104" t="str">
        <f>'1 Names'!F6</f>
        <v>Program 2</v>
      </c>
      <c r="H8" s="104" t="str">
        <f>'1 Names'!G6</f>
        <v>Program 3</v>
      </c>
      <c r="I8" s="104" t="str">
        <f>'1 Names'!H6</f>
        <v>Program 4</v>
      </c>
      <c r="J8" s="104" t="str">
        <f>'1 Names'!I6</f>
        <v>Program 5</v>
      </c>
      <c r="K8" s="104" t="str">
        <f>'1 Names'!J6</f>
        <v>extra 1</v>
      </c>
      <c r="L8" s="104" t="str">
        <f>'1 Names'!K6</f>
        <v>extra 2</v>
      </c>
      <c r="M8" s="104" t="str">
        <f>'1 Names'!L6</f>
        <v>extra 3</v>
      </c>
      <c r="N8" s="104" t="str">
        <f>'1 Names'!M6</f>
        <v>extra 4</v>
      </c>
      <c r="O8" s="104" t="str">
        <f>'1 Names'!N6</f>
        <v>extra 5</v>
      </c>
      <c r="P8" s="105" t="s">
        <v>6</v>
      </c>
      <c r="Q8" s="104" t="str">
        <f>'1 Names'!O6</f>
        <v>Fund
Raising
&amp; Unrestricted
Income</v>
      </c>
      <c r="R8" s="154" t="str">
        <f>'1 Names'!P6</f>
        <v>Admin
(Mgt &amp; Gen)</v>
      </c>
      <c r="S8" s="107" t="s">
        <v>32</v>
      </c>
      <c r="U8" s="152"/>
    </row>
    <row r="9" spans="1:22">
      <c r="A9" s="108"/>
      <c r="D9" s="272"/>
      <c r="E9" s="273"/>
      <c r="P9" s="117"/>
      <c r="Q9" s="115"/>
      <c r="R9" s="118"/>
      <c r="S9" s="99"/>
    </row>
    <row r="10" spans="1:22">
      <c r="A10" s="274"/>
      <c r="B10" s="19" t="str">
        <f>'1 Names'!C27</f>
        <v>Conferences</v>
      </c>
      <c r="D10" s="115"/>
      <c r="E10" s="116"/>
      <c r="P10" s="117"/>
      <c r="Q10" s="115"/>
      <c r="R10" s="118"/>
      <c r="S10" s="99"/>
    </row>
    <row r="11" spans="1:22">
      <c r="A11" s="274"/>
      <c r="C11" s="369" t="s">
        <v>219</v>
      </c>
      <c r="D11" s="115"/>
      <c r="E11" s="116">
        <f t="shared" ref="E11:E18" si="0">SUM(P11:R11)</f>
        <v>2000</v>
      </c>
      <c r="F11" s="382">
        <v>1000</v>
      </c>
      <c r="G11" s="369">
        <v>1000</v>
      </c>
      <c r="H11" s="369"/>
      <c r="I11" s="369"/>
      <c r="J11" s="369"/>
      <c r="K11" s="369"/>
      <c r="L11" s="369"/>
      <c r="M11" s="369"/>
      <c r="N11" s="369"/>
      <c r="O11" s="369"/>
      <c r="P11" s="133">
        <f>SUM(F11:O11)</f>
        <v>2000</v>
      </c>
      <c r="Q11" s="369"/>
      <c r="R11" s="369"/>
      <c r="S11" s="99">
        <f t="shared" ref="S11:S17" si="1">E11-SUM(Q11:R11)-SUM(F11:L11)</f>
        <v>0</v>
      </c>
    </row>
    <row r="12" spans="1:22">
      <c r="A12" s="274"/>
      <c r="C12" s="369"/>
      <c r="D12" s="115"/>
      <c r="E12" s="116">
        <f t="shared" si="0"/>
        <v>0</v>
      </c>
      <c r="F12" s="382"/>
      <c r="G12" s="369"/>
      <c r="H12" s="369"/>
      <c r="I12" s="369"/>
      <c r="J12" s="369"/>
      <c r="K12" s="369"/>
      <c r="L12" s="369"/>
      <c r="M12" s="369"/>
      <c r="N12" s="369"/>
      <c r="O12" s="369"/>
      <c r="P12" s="133">
        <f t="shared" ref="P12:P18" si="2">SUM(F12:O12)</f>
        <v>0</v>
      </c>
      <c r="Q12" s="369"/>
      <c r="R12" s="369"/>
      <c r="S12" s="99">
        <f t="shared" si="1"/>
        <v>0</v>
      </c>
    </row>
    <row r="13" spans="1:22">
      <c r="A13" s="274"/>
      <c r="C13" s="369"/>
      <c r="D13" s="115"/>
      <c r="E13" s="116">
        <f t="shared" si="0"/>
        <v>0</v>
      </c>
      <c r="F13" s="382"/>
      <c r="G13" s="369"/>
      <c r="H13" s="369"/>
      <c r="I13" s="369"/>
      <c r="J13" s="369"/>
      <c r="K13" s="369"/>
      <c r="L13" s="369"/>
      <c r="M13" s="369"/>
      <c r="N13" s="369"/>
      <c r="O13" s="369"/>
      <c r="P13" s="133">
        <f t="shared" si="2"/>
        <v>0</v>
      </c>
      <c r="Q13" s="369"/>
      <c r="R13" s="369"/>
      <c r="S13" s="99">
        <f t="shared" si="1"/>
        <v>0</v>
      </c>
    </row>
    <row r="14" spans="1:22">
      <c r="C14" s="369"/>
      <c r="E14" s="116">
        <f>SUM(P14:R14)</f>
        <v>0</v>
      </c>
      <c r="F14" s="382"/>
      <c r="G14" s="369"/>
      <c r="H14" s="369"/>
      <c r="I14" s="369"/>
      <c r="J14" s="369"/>
      <c r="K14" s="369"/>
      <c r="L14" s="369"/>
      <c r="M14" s="369"/>
      <c r="N14" s="369"/>
      <c r="O14" s="369"/>
      <c r="P14" s="133">
        <f t="shared" si="2"/>
        <v>0</v>
      </c>
      <c r="Q14" s="369"/>
      <c r="R14" s="369"/>
      <c r="S14" s="99">
        <f t="shared" si="1"/>
        <v>0</v>
      </c>
    </row>
    <row r="15" spans="1:22">
      <c r="A15" s="274"/>
      <c r="C15" s="369"/>
      <c r="D15" s="115"/>
      <c r="E15" s="116">
        <f t="shared" si="0"/>
        <v>0</v>
      </c>
      <c r="F15" s="382"/>
      <c r="G15" s="369"/>
      <c r="H15" s="369"/>
      <c r="I15" s="369"/>
      <c r="J15" s="369"/>
      <c r="K15" s="369"/>
      <c r="L15" s="369"/>
      <c r="M15" s="369"/>
      <c r="N15" s="369"/>
      <c r="O15" s="369"/>
      <c r="P15" s="133">
        <f t="shared" si="2"/>
        <v>0</v>
      </c>
      <c r="Q15" s="369"/>
      <c r="R15" s="369"/>
      <c r="S15" s="99">
        <f t="shared" si="1"/>
        <v>0</v>
      </c>
    </row>
    <row r="16" spans="1:22">
      <c r="A16" s="274"/>
      <c r="C16" s="369"/>
      <c r="D16" s="115"/>
      <c r="E16" s="116">
        <f t="shared" si="0"/>
        <v>0</v>
      </c>
      <c r="F16" s="382"/>
      <c r="G16" s="369"/>
      <c r="H16" s="369"/>
      <c r="I16" s="369"/>
      <c r="J16" s="369"/>
      <c r="K16" s="369"/>
      <c r="L16" s="369"/>
      <c r="M16" s="369"/>
      <c r="N16" s="369"/>
      <c r="O16" s="369"/>
      <c r="P16" s="133">
        <f t="shared" si="2"/>
        <v>0</v>
      </c>
      <c r="Q16" s="369"/>
      <c r="R16" s="369"/>
      <c r="S16" s="99">
        <f t="shared" si="1"/>
        <v>0</v>
      </c>
    </row>
    <row r="17" spans="1:19">
      <c r="A17" s="274"/>
      <c r="C17" s="369"/>
      <c r="D17" s="115"/>
      <c r="E17" s="116">
        <f t="shared" si="0"/>
        <v>0</v>
      </c>
      <c r="F17" s="382"/>
      <c r="G17" s="369"/>
      <c r="H17" s="369"/>
      <c r="I17" s="369"/>
      <c r="J17" s="369"/>
      <c r="K17" s="369"/>
      <c r="L17" s="369"/>
      <c r="M17" s="369"/>
      <c r="N17" s="369"/>
      <c r="O17" s="369"/>
      <c r="P17" s="133">
        <f t="shared" si="2"/>
        <v>0</v>
      </c>
      <c r="Q17" s="369"/>
      <c r="R17" s="369"/>
      <c r="S17" s="99">
        <f t="shared" si="1"/>
        <v>0</v>
      </c>
    </row>
    <row r="18" spans="1:19">
      <c r="A18" s="274"/>
      <c r="C18" s="369"/>
      <c r="D18" s="115"/>
      <c r="E18" s="116">
        <f t="shared" si="0"/>
        <v>0</v>
      </c>
      <c r="F18" s="382"/>
      <c r="G18" s="369"/>
      <c r="H18" s="369"/>
      <c r="I18" s="369"/>
      <c r="J18" s="369"/>
      <c r="K18" s="369"/>
      <c r="L18" s="369"/>
      <c r="M18" s="369"/>
      <c r="N18" s="369"/>
      <c r="O18" s="369"/>
      <c r="P18" s="133">
        <f t="shared" si="2"/>
        <v>0</v>
      </c>
      <c r="Q18" s="369"/>
      <c r="R18" s="369"/>
      <c r="S18" s="99">
        <f>E18-SUM(Q18:R18)-SUM(F18:L18)</f>
        <v>0</v>
      </c>
    </row>
    <row r="19" spans="1:19" s="41" customFormat="1">
      <c r="A19" s="274"/>
      <c r="D19" s="125" t="s">
        <v>37</v>
      </c>
      <c r="E19" s="126" t="s">
        <v>37</v>
      </c>
      <c r="F19" s="127" t="s">
        <v>37</v>
      </c>
      <c r="G19" s="127" t="s">
        <v>37</v>
      </c>
      <c r="H19" s="127" t="s">
        <v>37</v>
      </c>
      <c r="I19" s="127" t="s">
        <v>37</v>
      </c>
      <c r="J19" s="127" t="s">
        <v>37</v>
      </c>
      <c r="K19" s="127" t="s">
        <v>37</v>
      </c>
      <c r="L19" s="127" t="s">
        <v>37</v>
      </c>
      <c r="M19" s="127" t="s">
        <v>37</v>
      </c>
      <c r="N19" s="127" t="s">
        <v>37</v>
      </c>
      <c r="O19" s="127" t="s">
        <v>37</v>
      </c>
      <c r="P19" s="128" t="s">
        <v>37</v>
      </c>
      <c r="Q19" s="129" t="s">
        <v>37</v>
      </c>
      <c r="R19" s="130" t="s">
        <v>37</v>
      </c>
      <c r="S19" s="99"/>
    </row>
    <row r="20" spans="1:19">
      <c r="A20" s="274"/>
      <c r="C20" s="354" t="str">
        <f>'1 Names'!C27</f>
        <v>Conferences</v>
      </c>
      <c r="D20" s="353">
        <f>SUM(D10:D19)</f>
        <v>0</v>
      </c>
      <c r="E20" s="353">
        <f t="shared" ref="E20:R20" si="3">SUM(E10:E19)</f>
        <v>2000</v>
      </c>
      <c r="F20" s="353">
        <f t="shared" si="3"/>
        <v>1000</v>
      </c>
      <c r="G20" s="353">
        <f t="shared" si="3"/>
        <v>1000</v>
      </c>
      <c r="H20" s="353">
        <f t="shared" si="3"/>
        <v>0</v>
      </c>
      <c r="I20" s="353">
        <f t="shared" si="3"/>
        <v>0</v>
      </c>
      <c r="J20" s="353">
        <f t="shared" si="3"/>
        <v>0</v>
      </c>
      <c r="K20" s="353">
        <f t="shared" si="3"/>
        <v>0</v>
      </c>
      <c r="L20" s="353">
        <f t="shared" si="3"/>
        <v>0</v>
      </c>
      <c r="M20" s="353">
        <f>SUM(M10:M19)</f>
        <v>0</v>
      </c>
      <c r="N20" s="353">
        <f>SUM(N10:N19)</f>
        <v>0</v>
      </c>
      <c r="O20" s="353">
        <f>SUM(O10:O19)</f>
        <v>0</v>
      </c>
      <c r="P20" s="353">
        <f t="shared" si="3"/>
        <v>2000</v>
      </c>
      <c r="Q20" s="353">
        <f t="shared" si="3"/>
        <v>0</v>
      </c>
      <c r="R20" s="353">
        <f t="shared" si="3"/>
        <v>0</v>
      </c>
      <c r="S20" s="99">
        <f>E20-SUM(Q20:R20)-SUM(F20:L20)</f>
        <v>0</v>
      </c>
    </row>
    <row r="21" spans="1:19">
      <c r="A21" s="274"/>
      <c r="C21" s="127"/>
      <c r="E21" s="121"/>
      <c r="F21" s="38"/>
      <c r="G21" s="38"/>
      <c r="H21" s="38"/>
      <c r="I21" s="38"/>
      <c r="J21" s="38"/>
      <c r="K21" s="38"/>
      <c r="L21" s="38"/>
      <c r="M21" s="38"/>
      <c r="N21" s="38"/>
      <c r="O21" s="38"/>
      <c r="P21" s="133"/>
      <c r="Q21" s="122"/>
      <c r="R21" s="123"/>
      <c r="S21" s="99"/>
    </row>
    <row r="22" spans="1:19">
      <c r="A22" s="274"/>
      <c r="B22" s="19" t="str">
        <f>'1 Names'!C28</f>
        <v>Travel</v>
      </c>
      <c r="D22" s="115"/>
      <c r="E22" s="121"/>
      <c r="F22" s="38"/>
      <c r="G22" s="38"/>
      <c r="H22" s="38"/>
      <c r="I22" s="38"/>
      <c r="J22" s="38"/>
      <c r="K22" s="38"/>
      <c r="L22" s="38"/>
      <c r="M22" s="38"/>
      <c r="N22" s="38"/>
      <c r="O22" s="38"/>
      <c r="P22" s="133"/>
      <c r="Q22" s="122"/>
      <c r="R22" s="123"/>
      <c r="S22" s="99"/>
    </row>
    <row r="23" spans="1:19">
      <c r="A23" s="274"/>
      <c r="C23" s="369"/>
      <c r="D23" s="115"/>
      <c r="E23" s="116">
        <f t="shared" ref="E23:E30" si="4">SUM(P23:R23)</f>
        <v>0</v>
      </c>
      <c r="F23" s="382"/>
      <c r="G23" s="369"/>
      <c r="H23" s="369"/>
      <c r="I23" s="369"/>
      <c r="J23" s="369"/>
      <c r="K23" s="369"/>
      <c r="L23" s="369"/>
      <c r="M23" s="369"/>
      <c r="N23" s="369"/>
      <c r="O23" s="369"/>
      <c r="P23" s="133">
        <f>SUM(F23:O23)</f>
        <v>0</v>
      </c>
      <c r="Q23" s="369"/>
      <c r="R23" s="369"/>
      <c r="S23" s="99">
        <f t="shared" ref="S23:S30" si="5">E23-SUM(Q23:R23)-SUM(F23:L23)</f>
        <v>0</v>
      </c>
    </row>
    <row r="24" spans="1:19">
      <c r="A24" s="274"/>
      <c r="C24" s="369"/>
      <c r="D24" s="115"/>
      <c r="E24" s="116">
        <f t="shared" si="4"/>
        <v>0</v>
      </c>
      <c r="F24" s="382"/>
      <c r="G24" s="369"/>
      <c r="H24" s="369"/>
      <c r="I24" s="369"/>
      <c r="J24" s="369"/>
      <c r="K24" s="369"/>
      <c r="L24" s="369"/>
      <c r="M24" s="369"/>
      <c r="N24" s="369"/>
      <c r="O24" s="369"/>
      <c r="P24" s="133">
        <f t="shared" ref="P24:P30" si="6">SUM(F24:O24)</f>
        <v>0</v>
      </c>
      <c r="Q24" s="369"/>
      <c r="R24" s="369"/>
      <c r="S24" s="99">
        <f t="shared" si="5"/>
        <v>0</v>
      </c>
    </row>
    <row r="25" spans="1:19">
      <c r="A25" s="274"/>
      <c r="C25" s="369"/>
      <c r="D25" s="115"/>
      <c r="E25" s="116">
        <f t="shared" si="4"/>
        <v>0</v>
      </c>
      <c r="F25" s="382"/>
      <c r="G25" s="369"/>
      <c r="H25" s="369"/>
      <c r="I25" s="369"/>
      <c r="J25" s="369"/>
      <c r="K25" s="369"/>
      <c r="L25" s="369"/>
      <c r="M25" s="369"/>
      <c r="N25" s="369"/>
      <c r="O25" s="369"/>
      <c r="P25" s="133">
        <f t="shared" si="6"/>
        <v>0</v>
      </c>
      <c r="Q25" s="369"/>
      <c r="R25" s="369"/>
      <c r="S25" s="99">
        <f t="shared" si="5"/>
        <v>0</v>
      </c>
    </row>
    <row r="26" spans="1:19">
      <c r="A26" s="274"/>
      <c r="C26" s="369"/>
      <c r="D26" s="115"/>
      <c r="E26" s="116">
        <f t="shared" si="4"/>
        <v>0</v>
      </c>
      <c r="F26" s="382"/>
      <c r="G26" s="369"/>
      <c r="H26" s="369"/>
      <c r="I26" s="369"/>
      <c r="J26" s="369"/>
      <c r="K26" s="369"/>
      <c r="L26" s="369"/>
      <c r="M26" s="369"/>
      <c r="N26" s="369"/>
      <c r="O26" s="369"/>
      <c r="P26" s="133">
        <f t="shared" si="6"/>
        <v>0</v>
      </c>
      <c r="Q26" s="369"/>
      <c r="R26" s="369"/>
      <c r="S26" s="99">
        <f t="shared" si="5"/>
        <v>0</v>
      </c>
    </row>
    <row r="27" spans="1:19">
      <c r="A27" s="274"/>
      <c r="C27" s="369"/>
      <c r="D27" s="115"/>
      <c r="E27" s="116">
        <f t="shared" si="4"/>
        <v>0</v>
      </c>
      <c r="F27" s="382"/>
      <c r="G27" s="369"/>
      <c r="H27" s="369"/>
      <c r="I27" s="369"/>
      <c r="J27" s="369"/>
      <c r="K27" s="369"/>
      <c r="L27" s="369"/>
      <c r="M27" s="369"/>
      <c r="N27" s="369"/>
      <c r="O27" s="369"/>
      <c r="P27" s="133">
        <f t="shared" si="6"/>
        <v>0</v>
      </c>
      <c r="Q27" s="369"/>
      <c r="R27" s="369"/>
      <c r="S27" s="99">
        <f t="shared" si="5"/>
        <v>0</v>
      </c>
    </row>
    <row r="28" spans="1:19">
      <c r="A28" s="274"/>
      <c r="C28" s="369" t="s">
        <v>46</v>
      </c>
      <c r="D28" s="115"/>
      <c r="E28" s="116">
        <f t="shared" si="4"/>
        <v>0</v>
      </c>
      <c r="F28" s="382"/>
      <c r="G28" s="369"/>
      <c r="H28" s="369"/>
      <c r="I28" s="369"/>
      <c r="J28" s="369"/>
      <c r="K28" s="369"/>
      <c r="L28" s="369"/>
      <c r="M28" s="369"/>
      <c r="N28" s="369"/>
      <c r="O28" s="369"/>
      <c r="P28" s="133">
        <f t="shared" si="6"/>
        <v>0</v>
      </c>
      <c r="Q28" s="369"/>
      <c r="R28" s="369"/>
      <c r="S28" s="99">
        <f t="shared" si="5"/>
        <v>0</v>
      </c>
    </row>
    <row r="29" spans="1:19">
      <c r="A29" s="274"/>
      <c r="C29" s="369"/>
      <c r="D29" s="115"/>
      <c r="E29" s="116">
        <f t="shared" si="4"/>
        <v>0</v>
      </c>
      <c r="F29" s="382"/>
      <c r="G29" s="369"/>
      <c r="H29" s="369"/>
      <c r="I29" s="369"/>
      <c r="J29" s="369"/>
      <c r="K29" s="369"/>
      <c r="L29" s="369"/>
      <c r="M29" s="369"/>
      <c r="N29" s="369"/>
      <c r="O29" s="369"/>
      <c r="P29" s="133">
        <f t="shared" si="6"/>
        <v>0</v>
      </c>
      <c r="Q29" s="369"/>
      <c r="R29" s="369"/>
      <c r="S29" s="99">
        <f t="shared" si="5"/>
        <v>0</v>
      </c>
    </row>
    <row r="30" spans="1:19">
      <c r="A30" s="274"/>
      <c r="C30" s="369"/>
      <c r="D30" s="115"/>
      <c r="E30" s="116">
        <f t="shared" si="4"/>
        <v>0</v>
      </c>
      <c r="F30" s="382"/>
      <c r="G30" s="369"/>
      <c r="H30" s="369"/>
      <c r="I30" s="369"/>
      <c r="J30" s="369"/>
      <c r="K30" s="369"/>
      <c r="L30" s="369"/>
      <c r="M30" s="369"/>
      <c r="N30" s="369"/>
      <c r="O30" s="369"/>
      <c r="P30" s="133">
        <f t="shared" si="6"/>
        <v>0</v>
      </c>
      <c r="Q30" s="369"/>
      <c r="R30" s="369"/>
      <c r="S30" s="99">
        <f t="shared" si="5"/>
        <v>0</v>
      </c>
    </row>
    <row r="31" spans="1:19" s="41" customFormat="1">
      <c r="A31" s="274"/>
      <c r="D31" s="125" t="s">
        <v>37</v>
      </c>
      <c r="E31" s="126" t="s">
        <v>37</v>
      </c>
      <c r="F31" s="127" t="s">
        <v>37</v>
      </c>
      <c r="G31" s="127" t="s">
        <v>37</v>
      </c>
      <c r="H31" s="127" t="s">
        <v>37</v>
      </c>
      <c r="I31" s="127" t="s">
        <v>37</v>
      </c>
      <c r="J31" s="127" t="s">
        <v>37</v>
      </c>
      <c r="K31" s="127" t="s">
        <v>37</v>
      </c>
      <c r="L31" s="127" t="s">
        <v>37</v>
      </c>
      <c r="M31" s="127" t="s">
        <v>37</v>
      </c>
      <c r="N31" s="127" t="s">
        <v>37</v>
      </c>
      <c r="O31" s="127" t="s">
        <v>37</v>
      </c>
      <c r="P31" s="128" t="s">
        <v>37</v>
      </c>
      <c r="Q31" s="129" t="s">
        <v>37</v>
      </c>
      <c r="R31" s="130" t="s">
        <v>37</v>
      </c>
      <c r="S31" s="99"/>
    </row>
    <row r="32" spans="1:19">
      <c r="A32" s="274"/>
      <c r="C32" s="354" t="str">
        <f>'1 Names'!C28</f>
        <v>Travel</v>
      </c>
      <c r="D32" s="353">
        <f t="shared" ref="D32:R32" si="7">SUM(D22:D31)</f>
        <v>0</v>
      </c>
      <c r="E32" s="353">
        <f t="shared" si="7"/>
        <v>0</v>
      </c>
      <c r="F32" s="353">
        <f t="shared" si="7"/>
        <v>0</v>
      </c>
      <c r="G32" s="353">
        <f t="shared" si="7"/>
        <v>0</v>
      </c>
      <c r="H32" s="353">
        <f t="shared" si="7"/>
        <v>0</v>
      </c>
      <c r="I32" s="353">
        <f t="shared" si="7"/>
        <v>0</v>
      </c>
      <c r="J32" s="353">
        <f t="shared" si="7"/>
        <v>0</v>
      </c>
      <c r="K32" s="353">
        <f t="shared" si="7"/>
        <v>0</v>
      </c>
      <c r="L32" s="353">
        <f t="shared" si="7"/>
        <v>0</v>
      </c>
      <c r="M32" s="353">
        <f>SUM(M22:M31)</f>
        <v>0</v>
      </c>
      <c r="N32" s="353">
        <f>SUM(N22:N31)</f>
        <v>0</v>
      </c>
      <c r="O32" s="353">
        <f>SUM(O22:O31)</f>
        <v>0</v>
      </c>
      <c r="P32" s="353">
        <f t="shared" si="7"/>
        <v>0</v>
      </c>
      <c r="Q32" s="353">
        <f t="shared" si="7"/>
        <v>0</v>
      </c>
      <c r="R32" s="353">
        <f t="shared" si="7"/>
        <v>0</v>
      </c>
      <c r="S32" s="99">
        <f>E32-SUM(Q32:R32)-SUM(F32:L32)</f>
        <v>0</v>
      </c>
    </row>
    <row r="33" spans="1:19">
      <c r="A33" s="274"/>
      <c r="B33" s="19"/>
      <c r="C33" s="127"/>
      <c r="E33" s="121"/>
      <c r="F33" s="38"/>
      <c r="G33" s="38"/>
      <c r="H33" s="38"/>
      <c r="I33" s="38"/>
      <c r="J33" s="38"/>
      <c r="K33" s="38"/>
      <c r="L33" s="38"/>
      <c r="M33" s="38"/>
      <c r="N33" s="38"/>
      <c r="O33" s="38"/>
      <c r="P33" s="133"/>
      <c r="Q33" s="122"/>
      <c r="R33" s="123"/>
      <c r="S33" s="99"/>
    </row>
    <row r="34" spans="1:19">
      <c r="A34" s="274"/>
      <c r="B34" s="19" t="str">
        <f>'1 Names'!C29</f>
        <v>Supplies</v>
      </c>
      <c r="D34" s="115"/>
      <c r="E34" s="116"/>
      <c r="P34" s="117"/>
      <c r="Q34" s="115"/>
      <c r="R34" s="118"/>
      <c r="S34" s="99"/>
    </row>
    <row r="35" spans="1:19">
      <c r="A35" s="274"/>
      <c r="C35" s="369"/>
      <c r="D35" s="115"/>
      <c r="E35" s="116">
        <f t="shared" ref="E35:E48" si="8">SUM(P35:R35)</f>
        <v>0</v>
      </c>
      <c r="F35" s="382"/>
      <c r="G35" s="369"/>
      <c r="H35" s="369"/>
      <c r="I35" s="369"/>
      <c r="J35" s="369"/>
      <c r="K35" s="369"/>
      <c r="L35" s="369"/>
      <c r="M35" s="369"/>
      <c r="N35" s="369"/>
      <c r="O35" s="369"/>
      <c r="P35" s="133">
        <f>SUM(F35:O35)</f>
        <v>0</v>
      </c>
      <c r="Q35" s="369"/>
      <c r="R35" s="369"/>
      <c r="S35" s="99">
        <f t="shared" ref="S35:S48" si="9">E35-SUM(Q35:R35)-SUM(F35:L35)</f>
        <v>0</v>
      </c>
    </row>
    <row r="36" spans="1:19">
      <c r="A36" s="274"/>
      <c r="C36" s="369"/>
      <c r="D36" s="115"/>
      <c r="E36" s="116">
        <f t="shared" si="8"/>
        <v>0</v>
      </c>
      <c r="F36" s="382"/>
      <c r="G36" s="369"/>
      <c r="H36" s="369"/>
      <c r="I36" s="369"/>
      <c r="J36" s="369"/>
      <c r="K36" s="369"/>
      <c r="L36" s="369"/>
      <c r="M36" s="369"/>
      <c r="N36" s="369"/>
      <c r="O36" s="369"/>
      <c r="P36" s="133">
        <f t="shared" ref="P36:P48" si="10">SUM(F36:O36)</f>
        <v>0</v>
      </c>
      <c r="Q36" s="369"/>
      <c r="R36" s="369"/>
      <c r="S36" s="99">
        <f t="shared" si="9"/>
        <v>0</v>
      </c>
    </row>
    <row r="37" spans="1:19">
      <c r="A37" s="274"/>
      <c r="C37" s="369"/>
      <c r="D37" s="115"/>
      <c r="E37" s="116">
        <f t="shared" si="8"/>
        <v>0</v>
      </c>
      <c r="F37" s="382"/>
      <c r="G37" s="369"/>
      <c r="H37" s="369"/>
      <c r="I37" s="369"/>
      <c r="J37" s="369"/>
      <c r="K37" s="369"/>
      <c r="L37" s="369"/>
      <c r="M37" s="369"/>
      <c r="N37" s="369"/>
      <c r="O37" s="369"/>
      <c r="P37" s="133">
        <f t="shared" si="10"/>
        <v>0</v>
      </c>
      <c r="Q37" s="369"/>
      <c r="R37" s="369"/>
      <c r="S37" s="99">
        <f t="shared" si="9"/>
        <v>0</v>
      </c>
    </row>
    <row r="38" spans="1:19">
      <c r="A38" s="274"/>
      <c r="C38" s="369"/>
      <c r="D38" s="115"/>
      <c r="E38" s="116">
        <f t="shared" si="8"/>
        <v>0</v>
      </c>
      <c r="F38" s="382"/>
      <c r="G38" s="369"/>
      <c r="H38" s="369"/>
      <c r="I38" s="369"/>
      <c r="J38" s="369"/>
      <c r="K38" s="369"/>
      <c r="L38" s="369"/>
      <c r="M38" s="369"/>
      <c r="N38" s="369"/>
      <c r="O38" s="369"/>
      <c r="P38" s="133">
        <f t="shared" si="10"/>
        <v>0</v>
      </c>
      <c r="Q38" s="369"/>
      <c r="R38" s="369"/>
      <c r="S38" s="99">
        <f t="shared" si="9"/>
        <v>0</v>
      </c>
    </row>
    <row r="39" spans="1:19">
      <c r="A39" s="274"/>
      <c r="C39" s="369"/>
      <c r="D39" s="115"/>
      <c r="E39" s="116">
        <f>SUM(P39:R39)</f>
        <v>0</v>
      </c>
      <c r="F39" s="382"/>
      <c r="G39" s="369"/>
      <c r="H39" s="369"/>
      <c r="I39" s="369"/>
      <c r="J39" s="369"/>
      <c r="K39" s="369"/>
      <c r="L39" s="369"/>
      <c r="M39" s="369"/>
      <c r="N39" s="369"/>
      <c r="O39" s="369"/>
      <c r="P39" s="133">
        <f t="shared" si="10"/>
        <v>0</v>
      </c>
      <c r="Q39" s="369"/>
      <c r="R39" s="369"/>
      <c r="S39" s="99">
        <f t="shared" si="9"/>
        <v>0</v>
      </c>
    </row>
    <row r="40" spans="1:19">
      <c r="A40" s="274"/>
      <c r="C40" s="369"/>
      <c r="D40" s="115"/>
      <c r="E40" s="116">
        <f t="shared" si="8"/>
        <v>0</v>
      </c>
      <c r="F40" s="382"/>
      <c r="G40" s="369"/>
      <c r="H40" s="369"/>
      <c r="I40" s="369"/>
      <c r="J40" s="369"/>
      <c r="K40" s="369"/>
      <c r="L40" s="369"/>
      <c r="M40" s="369"/>
      <c r="N40" s="369"/>
      <c r="O40" s="369"/>
      <c r="P40" s="133">
        <f t="shared" si="10"/>
        <v>0</v>
      </c>
      <c r="Q40" s="369"/>
      <c r="R40" s="369"/>
      <c r="S40" s="99">
        <f t="shared" si="9"/>
        <v>0</v>
      </c>
    </row>
    <row r="41" spans="1:19">
      <c r="A41" s="274"/>
      <c r="C41" s="369"/>
      <c r="D41" s="115"/>
      <c r="E41" s="116">
        <f t="shared" si="8"/>
        <v>0</v>
      </c>
      <c r="F41" s="382"/>
      <c r="G41" s="369"/>
      <c r="H41" s="369"/>
      <c r="I41" s="369"/>
      <c r="J41" s="369"/>
      <c r="K41" s="369"/>
      <c r="L41" s="369"/>
      <c r="M41" s="369"/>
      <c r="N41" s="369"/>
      <c r="O41" s="369"/>
      <c r="P41" s="133">
        <f t="shared" si="10"/>
        <v>0</v>
      </c>
      <c r="Q41" s="369"/>
      <c r="R41" s="369"/>
      <c r="S41" s="99">
        <f t="shared" si="9"/>
        <v>0</v>
      </c>
    </row>
    <row r="42" spans="1:19">
      <c r="A42" s="274"/>
      <c r="C42" s="369"/>
      <c r="D42" s="115"/>
      <c r="E42" s="116">
        <f>SUM(P42:R42)</f>
        <v>0</v>
      </c>
      <c r="F42" s="382"/>
      <c r="G42" s="369"/>
      <c r="H42" s="369"/>
      <c r="I42" s="369"/>
      <c r="J42" s="369"/>
      <c r="K42" s="369"/>
      <c r="L42" s="369"/>
      <c r="M42" s="369"/>
      <c r="N42" s="369"/>
      <c r="O42" s="369"/>
      <c r="P42" s="133">
        <f t="shared" si="10"/>
        <v>0</v>
      </c>
      <c r="Q42" s="369"/>
      <c r="R42" s="369"/>
      <c r="S42" s="99">
        <f t="shared" si="9"/>
        <v>0</v>
      </c>
    </row>
    <row r="43" spans="1:19">
      <c r="A43" s="274"/>
      <c r="C43" s="369"/>
      <c r="D43" s="115"/>
      <c r="E43" s="116">
        <f t="shared" si="8"/>
        <v>0</v>
      </c>
      <c r="F43" s="382"/>
      <c r="G43" s="369"/>
      <c r="H43" s="369"/>
      <c r="I43" s="369"/>
      <c r="J43" s="369"/>
      <c r="K43" s="369"/>
      <c r="L43" s="369"/>
      <c r="M43" s="369"/>
      <c r="N43" s="369"/>
      <c r="O43" s="369"/>
      <c r="P43" s="133">
        <f t="shared" si="10"/>
        <v>0</v>
      </c>
      <c r="Q43" s="369"/>
      <c r="R43" s="369"/>
      <c r="S43" s="99">
        <f t="shared" si="9"/>
        <v>0</v>
      </c>
    </row>
    <row r="44" spans="1:19">
      <c r="A44" s="274"/>
      <c r="C44" s="369"/>
      <c r="D44" s="115"/>
      <c r="E44" s="116">
        <f>SUM(P44:R44)</f>
        <v>0</v>
      </c>
      <c r="F44" s="382"/>
      <c r="G44" s="369"/>
      <c r="H44" s="369"/>
      <c r="I44" s="369"/>
      <c r="J44" s="369"/>
      <c r="K44" s="369"/>
      <c r="L44" s="369"/>
      <c r="M44" s="369"/>
      <c r="N44" s="369"/>
      <c r="O44" s="369"/>
      <c r="P44" s="133">
        <f t="shared" si="10"/>
        <v>0</v>
      </c>
      <c r="Q44" s="369"/>
      <c r="R44" s="369"/>
      <c r="S44" s="99">
        <f t="shared" si="9"/>
        <v>0</v>
      </c>
    </row>
    <row r="45" spans="1:19">
      <c r="A45" s="274"/>
      <c r="C45" s="369"/>
      <c r="D45" s="115"/>
      <c r="E45" s="116">
        <f t="shared" si="8"/>
        <v>0</v>
      </c>
      <c r="F45" s="382"/>
      <c r="G45" s="369"/>
      <c r="H45" s="369"/>
      <c r="I45" s="369"/>
      <c r="J45" s="369"/>
      <c r="K45" s="369"/>
      <c r="L45" s="369"/>
      <c r="M45" s="369"/>
      <c r="N45" s="369"/>
      <c r="O45" s="369"/>
      <c r="P45" s="133">
        <f t="shared" si="10"/>
        <v>0</v>
      </c>
      <c r="Q45" s="369"/>
      <c r="R45" s="369"/>
      <c r="S45" s="99">
        <f t="shared" si="9"/>
        <v>0</v>
      </c>
    </row>
    <row r="46" spans="1:19">
      <c r="A46" s="274"/>
      <c r="C46" s="369"/>
      <c r="D46" s="115"/>
      <c r="E46" s="116">
        <f t="shared" si="8"/>
        <v>0</v>
      </c>
      <c r="F46" s="382"/>
      <c r="G46" s="369"/>
      <c r="H46" s="369"/>
      <c r="I46" s="369"/>
      <c r="J46" s="369"/>
      <c r="K46" s="369"/>
      <c r="L46" s="369"/>
      <c r="M46" s="369"/>
      <c r="N46" s="369"/>
      <c r="O46" s="369"/>
      <c r="P46" s="133">
        <f t="shared" si="10"/>
        <v>0</v>
      </c>
      <c r="Q46" s="369"/>
      <c r="R46" s="369"/>
      <c r="S46" s="99">
        <f t="shared" si="9"/>
        <v>0</v>
      </c>
    </row>
    <row r="47" spans="1:19">
      <c r="A47" s="274"/>
      <c r="C47" s="369"/>
      <c r="D47" s="115"/>
      <c r="E47" s="116">
        <f t="shared" si="8"/>
        <v>0</v>
      </c>
      <c r="F47" s="382"/>
      <c r="G47" s="369"/>
      <c r="H47" s="369"/>
      <c r="I47" s="369"/>
      <c r="J47" s="369"/>
      <c r="K47" s="369"/>
      <c r="L47" s="369"/>
      <c r="M47" s="369"/>
      <c r="N47" s="369"/>
      <c r="O47" s="369"/>
      <c r="P47" s="133">
        <f t="shared" si="10"/>
        <v>0</v>
      </c>
      <c r="Q47" s="369"/>
      <c r="R47" s="369"/>
      <c r="S47" s="99">
        <f t="shared" si="9"/>
        <v>0</v>
      </c>
    </row>
    <row r="48" spans="1:19">
      <c r="A48" s="274"/>
      <c r="C48" s="369"/>
      <c r="D48" s="115"/>
      <c r="E48" s="116">
        <f t="shared" si="8"/>
        <v>0</v>
      </c>
      <c r="F48" s="382"/>
      <c r="G48" s="369"/>
      <c r="H48" s="369"/>
      <c r="I48" s="369"/>
      <c r="J48" s="369"/>
      <c r="K48" s="369"/>
      <c r="L48" s="369"/>
      <c r="M48" s="369"/>
      <c r="N48" s="369"/>
      <c r="O48" s="369"/>
      <c r="P48" s="133">
        <f t="shared" si="10"/>
        <v>0</v>
      </c>
      <c r="Q48" s="369"/>
      <c r="R48" s="369"/>
      <c r="S48" s="99">
        <f t="shared" si="9"/>
        <v>0</v>
      </c>
    </row>
    <row r="49" spans="1:19" s="41" customFormat="1">
      <c r="A49" s="274"/>
      <c r="D49" s="125" t="s">
        <v>37</v>
      </c>
      <c r="E49" s="126" t="s">
        <v>37</v>
      </c>
      <c r="F49" s="127" t="s">
        <v>37</v>
      </c>
      <c r="G49" s="127" t="s">
        <v>37</v>
      </c>
      <c r="H49" s="127" t="s">
        <v>37</v>
      </c>
      <c r="I49" s="127" t="s">
        <v>37</v>
      </c>
      <c r="J49" s="127" t="s">
        <v>37</v>
      </c>
      <c r="K49" s="127" t="s">
        <v>37</v>
      </c>
      <c r="L49" s="127" t="s">
        <v>37</v>
      </c>
      <c r="M49" s="127" t="s">
        <v>37</v>
      </c>
      <c r="N49" s="127" t="s">
        <v>37</v>
      </c>
      <c r="O49" s="127" t="s">
        <v>37</v>
      </c>
      <c r="P49" s="128" t="s">
        <v>37</v>
      </c>
      <c r="Q49" s="129" t="s">
        <v>37</v>
      </c>
      <c r="R49" s="129" t="s">
        <v>37</v>
      </c>
      <c r="S49" s="99"/>
    </row>
    <row r="50" spans="1:19">
      <c r="A50" s="274"/>
      <c r="C50" s="354" t="str">
        <f>'1 Names'!C29</f>
        <v>Supplies</v>
      </c>
      <c r="D50" s="353">
        <f>SUM(D34:D49)</f>
        <v>0</v>
      </c>
      <c r="E50" s="355">
        <f t="shared" ref="E50:R50" si="11">SUM(E34:E49)</f>
        <v>0</v>
      </c>
      <c r="F50" s="353">
        <f t="shared" si="11"/>
        <v>0</v>
      </c>
      <c r="G50" s="353">
        <f t="shared" si="11"/>
        <v>0</v>
      </c>
      <c r="H50" s="353">
        <f t="shared" si="11"/>
        <v>0</v>
      </c>
      <c r="I50" s="353">
        <f t="shared" si="11"/>
        <v>0</v>
      </c>
      <c r="J50" s="353">
        <f t="shared" si="11"/>
        <v>0</v>
      </c>
      <c r="K50" s="353">
        <f t="shared" si="11"/>
        <v>0</v>
      </c>
      <c r="L50" s="353">
        <f t="shared" si="11"/>
        <v>0</v>
      </c>
      <c r="M50" s="353">
        <f>SUM(M34:M49)</f>
        <v>0</v>
      </c>
      <c r="N50" s="353">
        <f>SUM(N34:N49)</f>
        <v>0</v>
      </c>
      <c r="O50" s="353">
        <f>SUM(O34:O49)</f>
        <v>0</v>
      </c>
      <c r="P50" s="356">
        <f t="shared" si="11"/>
        <v>0</v>
      </c>
      <c r="Q50" s="353">
        <f t="shared" si="11"/>
        <v>0</v>
      </c>
      <c r="R50" s="357">
        <f t="shared" si="11"/>
        <v>0</v>
      </c>
      <c r="S50" s="99">
        <f>E50-SUM(Q50:R50)-SUM(F50:L50)</f>
        <v>0</v>
      </c>
    </row>
    <row r="51" spans="1:19">
      <c r="A51" s="274"/>
      <c r="B51" s="19"/>
      <c r="C51" s="127"/>
      <c r="E51" s="121"/>
      <c r="F51" s="38"/>
      <c r="G51" s="38"/>
      <c r="H51" s="38"/>
      <c r="I51" s="38"/>
      <c r="J51" s="38"/>
      <c r="K51" s="38"/>
      <c r="L51" s="38"/>
      <c r="M51" s="38"/>
      <c r="N51" s="38"/>
      <c r="O51" s="38"/>
      <c r="P51" s="133"/>
      <c r="Q51" s="122"/>
      <c r="R51" s="123"/>
      <c r="S51" s="99"/>
    </row>
    <row r="52" spans="1:19">
      <c r="A52" s="274"/>
      <c r="B52" s="19" t="str">
        <f>'1 Names'!C30</f>
        <v>Telecommunications</v>
      </c>
      <c r="D52" s="115"/>
      <c r="E52" s="121"/>
      <c r="F52" s="38"/>
      <c r="G52" s="38"/>
      <c r="H52" s="38"/>
      <c r="I52" s="38"/>
      <c r="J52" s="38"/>
      <c r="K52" s="38"/>
      <c r="L52" s="38"/>
      <c r="M52" s="38"/>
      <c r="N52" s="38"/>
      <c r="O52" s="38"/>
      <c r="P52" s="133"/>
      <c r="Q52" s="122"/>
      <c r="R52" s="123"/>
      <c r="S52" s="99"/>
    </row>
    <row r="53" spans="1:19">
      <c r="A53" s="274"/>
      <c r="C53" s="369"/>
      <c r="D53" s="115"/>
      <c r="E53" s="116">
        <f t="shared" ref="E53:E61" si="12">SUM(P53:R53)</f>
        <v>0</v>
      </c>
      <c r="F53" s="382"/>
      <c r="G53" s="369"/>
      <c r="H53" s="369"/>
      <c r="I53" s="369"/>
      <c r="J53" s="369"/>
      <c r="K53" s="369"/>
      <c r="L53" s="369"/>
      <c r="M53" s="369"/>
      <c r="N53" s="369"/>
      <c r="O53" s="369"/>
      <c r="P53" s="133">
        <f>SUM(F53:O53)</f>
        <v>0</v>
      </c>
      <c r="Q53" s="369"/>
      <c r="R53" s="369"/>
      <c r="S53" s="99">
        <f t="shared" ref="S53:S61" si="13">E53-SUM(Q53:R53)-SUM(F53:L53)</f>
        <v>0</v>
      </c>
    </row>
    <row r="54" spans="1:19">
      <c r="A54" s="274"/>
      <c r="C54" s="369"/>
      <c r="D54" s="115"/>
      <c r="E54" s="116">
        <f t="shared" si="12"/>
        <v>0</v>
      </c>
      <c r="F54" s="382"/>
      <c r="G54" s="369"/>
      <c r="H54" s="369"/>
      <c r="I54" s="369"/>
      <c r="J54" s="369"/>
      <c r="K54" s="369"/>
      <c r="L54" s="369"/>
      <c r="M54" s="369"/>
      <c r="N54" s="369"/>
      <c r="O54" s="369"/>
      <c r="P54" s="133">
        <f t="shared" ref="P54:P61" si="14">SUM(F54:O54)</f>
        <v>0</v>
      </c>
      <c r="Q54" s="369"/>
      <c r="R54" s="369"/>
      <c r="S54" s="99">
        <f t="shared" si="13"/>
        <v>0</v>
      </c>
    </row>
    <row r="55" spans="1:19">
      <c r="A55" s="274"/>
      <c r="C55" s="369"/>
      <c r="D55" s="115"/>
      <c r="E55" s="116">
        <f t="shared" si="12"/>
        <v>0</v>
      </c>
      <c r="F55" s="382"/>
      <c r="G55" s="369"/>
      <c r="H55" s="369"/>
      <c r="I55" s="369"/>
      <c r="J55" s="369"/>
      <c r="K55" s="369"/>
      <c r="L55" s="369"/>
      <c r="M55" s="369"/>
      <c r="N55" s="369"/>
      <c r="O55" s="369"/>
      <c r="P55" s="133">
        <f t="shared" si="14"/>
        <v>0</v>
      </c>
      <c r="Q55" s="369"/>
      <c r="R55" s="369"/>
      <c r="S55" s="99">
        <f t="shared" si="13"/>
        <v>0</v>
      </c>
    </row>
    <row r="56" spans="1:19">
      <c r="A56" s="274"/>
      <c r="C56" s="369"/>
      <c r="D56" s="115"/>
      <c r="E56" s="116">
        <f t="shared" si="12"/>
        <v>0</v>
      </c>
      <c r="F56" s="382"/>
      <c r="G56" s="369"/>
      <c r="H56" s="369"/>
      <c r="I56" s="369"/>
      <c r="J56" s="369"/>
      <c r="K56" s="369"/>
      <c r="L56" s="369"/>
      <c r="M56" s="369"/>
      <c r="N56" s="369"/>
      <c r="O56" s="369"/>
      <c r="P56" s="133">
        <f t="shared" si="14"/>
        <v>0</v>
      </c>
      <c r="Q56" s="369"/>
      <c r="R56" s="369"/>
      <c r="S56" s="99">
        <f t="shared" si="13"/>
        <v>0</v>
      </c>
    </row>
    <row r="57" spans="1:19">
      <c r="A57" s="274"/>
      <c r="C57" s="369"/>
      <c r="D57" s="115"/>
      <c r="E57" s="116">
        <f t="shared" si="12"/>
        <v>0</v>
      </c>
      <c r="F57" s="382"/>
      <c r="G57" s="369"/>
      <c r="H57" s="369"/>
      <c r="I57" s="369"/>
      <c r="J57" s="369"/>
      <c r="K57" s="369"/>
      <c r="L57" s="369"/>
      <c r="M57" s="369"/>
      <c r="N57" s="369"/>
      <c r="O57" s="369"/>
      <c r="P57" s="133">
        <f t="shared" si="14"/>
        <v>0</v>
      </c>
      <c r="Q57" s="369"/>
      <c r="R57" s="369"/>
      <c r="S57" s="99">
        <f t="shared" si="13"/>
        <v>0</v>
      </c>
    </row>
    <row r="58" spans="1:19">
      <c r="A58" s="274"/>
      <c r="C58" s="369"/>
      <c r="D58" s="115"/>
      <c r="E58" s="116">
        <f t="shared" si="12"/>
        <v>0</v>
      </c>
      <c r="F58" s="382"/>
      <c r="G58" s="369"/>
      <c r="H58" s="369"/>
      <c r="I58" s="369"/>
      <c r="J58" s="369"/>
      <c r="K58" s="369"/>
      <c r="L58" s="369"/>
      <c r="M58" s="369"/>
      <c r="N58" s="369"/>
      <c r="O58" s="369"/>
      <c r="P58" s="133">
        <f t="shared" si="14"/>
        <v>0</v>
      </c>
      <c r="Q58" s="369"/>
      <c r="R58" s="369"/>
      <c r="S58" s="99">
        <f t="shared" si="13"/>
        <v>0</v>
      </c>
    </row>
    <row r="59" spans="1:19">
      <c r="A59" s="274"/>
      <c r="C59" s="369"/>
      <c r="D59" s="115"/>
      <c r="E59" s="116">
        <f t="shared" si="12"/>
        <v>0</v>
      </c>
      <c r="F59" s="382"/>
      <c r="G59" s="369"/>
      <c r="H59" s="369"/>
      <c r="I59" s="369"/>
      <c r="J59" s="369"/>
      <c r="K59" s="369"/>
      <c r="L59" s="369"/>
      <c r="M59" s="369"/>
      <c r="N59" s="369"/>
      <c r="O59" s="369"/>
      <c r="P59" s="133">
        <f t="shared" si="14"/>
        <v>0</v>
      </c>
      <c r="Q59" s="369"/>
      <c r="R59" s="369"/>
      <c r="S59" s="99">
        <f t="shared" si="13"/>
        <v>0</v>
      </c>
    </row>
    <row r="60" spans="1:19">
      <c r="A60" s="274"/>
      <c r="C60" s="369"/>
      <c r="D60" s="115"/>
      <c r="E60" s="116">
        <f t="shared" si="12"/>
        <v>0</v>
      </c>
      <c r="F60" s="382"/>
      <c r="G60" s="369"/>
      <c r="H60" s="369"/>
      <c r="I60" s="369"/>
      <c r="J60" s="369"/>
      <c r="K60" s="369"/>
      <c r="L60" s="369"/>
      <c r="M60" s="369"/>
      <c r="N60" s="369"/>
      <c r="O60" s="369"/>
      <c r="P60" s="133">
        <f t="shared" si="14"/>
        <v>0</v>
      </c>
      <c r="Q60" s="369"/>
      <c r="R60" s="369"/>
      <c r="S60" s="99">
        <f t="shared" si="13"/>
        <v>0</v>
      </c>
    </row>
    <row r="61" spans="1:19">
      <c r="A61" s="274"/>
      <c r="C61" s="369"/>
      <c r="D61" s="115"/>
      <c r="E61" s="116">
        <f t="shared" si="12"/>
        <v>0</v>
      </c>
      <c r="F61" s="382"/>
      <c r="G61" s="369"/>
      <c r="H61" s="369"/>
      <c r="I61" s="369"/>
      <c r="J61" s="369"/>
      <c r="K61" s="369"/>
      <c r="L61" s="369"/>
      <c r="M61" s="369"/>
      <c r="N61" s="369"/>
      <c r="O61" s="369"/>
      <c r="P61" s="133">
        <f t="shared" si="14"/>
        <v>0</v>
      </c>
      <c r="Q61" s="369"/>
      <c r="R61" s="369"/>
      <c r="S61" s="99">
        <f t="shared" si="13"/>
        <v>0</v>
      </c>
    </row>
    <row r="62" spans="1:19" s="41" customFormat="1">
      <c r="A62" s="274"/>
      <c r="D62" s="125" t="s">
        <v>37</v>
      </c>
      <c r="E62" s="126" t="s">
        <v>37</v>
      </c>
      <c r="F62" s="127" t="s">
        <v>37</v>
      </c>
      <c r="G62" s="127" t="s">
        <v>37</v>
      </c>
      <c r="H62" s="127" t="s">
        <v>37</v>
      </c>
      <c r="I62" s="127" t="s">
        <v>37</v>
      </c>
      <c r="J62" s="127" t="s">
        <v>37</v>
      </c>
      <c r="K62" s="127" t="s">
        <v>37</v>
      </c>
      <c r="L62" s="127" t="s">
        <v>37</v>
      </c>
      <c r="M62" s="127" t="s">
        <v>37</v>
      </c>
      <c r="N62" s="127" t="s">
        <v>37</v>
      </c>
      <c r="O62" s="127" t="s">
        <v>37</v>
      </c>
      <c r="P62" s="128" t="s">
        <v>37</v>
      </c>
      <c r="Q62" s="129" t="s">
        <v>37</v>
      </c>
      <c r="R62" s="130" t="s">
        <v>37</v>
      </c>
      <c r="S62" s="99"/>
    </row>
    <row r="63" spans="1:19">
      <c r="A63" s="274"/>
      <c r="C63" s="354" t="str">
        <f>'1 Names'!C30</f>
        <v>Telecommunications</v>
      </c>
      <c r="D63" s="353">
        <f t="shared" ref="D63:R63" si="15">SUM(D52:D62)</f>
        <v>0</v>
      </c>
      <c r="E63" s="355">
        <f t="shared" si="15"/>
        <v>0</v>
      </c>
      <c r="F63" s="353">
        <f t="shared" si="15"/>
        <v>0</v>
      </c>
      <c r="G63" s="353">
        <f t="shared" si="15"/>
        <v>0</v>
      </c>
      <c r="H63" s="353">
        <f t="shared" si="15"/>
        <v>0</v>
      </c>
      <c r="I63" s="353">
        <f t="shared" si="15"/>
        <v>0</v>
      </c>
      <c r="J63" s="353">
        <f t="shared" si="15"/>
        <v>0</v>
      </c>
      <c r="K63" s="353">
        <f t="shared" si="15"/>
        <v>0</v>
      </c>
      <c r="L63" s="353">
        <f t="shared" si="15"/>
        <v>0</v>
      </c>
      <c r="M63" s="353">
        <f>SUM(M52:M62)</f>
        <v>0</v>
      </c>
      <c r="N63" s="353">
        <f>SUM(N52:N62)</f>
        <v>0</v>
      </c>
      <c r="O63" s="353">
        <f>SUM(O52:O62)</f>
        <v>0</v>
      </c>
      <c r="P63" s="356">
        <f t="shared" si="15"/>
        <v>0</v>
      </c>
      <c r="Q63" s="353">
        <f t="shared" si="15"/>
        <v>0</v>
      </c>
      <c r="R63" s="357">
        <f t="shared" si="15"/>
        <v>0</v>
      </c>
      <c r="S63" s="99">
        <f>E63-SUM(Q63:R63)-SUM(F63:L63)</f>
        <v>0</v>
      </c>
    </row>
    <row r="64" spans="1:19">
      <c r="A64" s="274"/>
      <c r="B64" s="19"/>
      <c r="C64" s="127"/>
      <c r="E64" s="121"/>
      <c r="F64" s="38"/>
      <c r="G64" s="38"/>
      <c r="H64" s="38"/>
      <c r="I64" s="38"/>
      <c r="J64" s="38"/>
      <c r="K64" s="38"/>
      <c r="L64" s="38"/>
      <c r="M64" s="38"/>
      <c r="N64" s="38"/>
      <c r="O64" s="38"/>
      <c r="P64" s="133"/>
      <c r="Q64" s="122"/>
      <c r="R64" s="123"/>
      <c r="S64" s="99"/>
    </row>
    <row r="65" spans="1:19">
      <c r="A65" s="274"/>
      <c r="B65" s="19" t="str">
        <f>'1 Names'!C31</f>
        <v>Contract Help</v>
      </c>
      <c r="D65" s="115">
        <v>0</v>
      </c>
      <c r="E65" s="121"/>
      <c r="F65" s="38"/>
      <c r="G65" s="38"/>
      <c r="H65" s="38"/>
      <c r="I65" s="38"/>
      <c r="J65" s="38"/>
      <c r="K65" s="38"/>
      <c r="L65" s="38"/>
      <c r="M65" s="38"/>
      <c r="N65" s="38"/>
      <c r="O65" s="38"/>
      <c r="P65" s="133"/>
      <c r="Q65" s="122"/>
      <c r="R65" s="123"/>
      <c r="S65" s="99"/>
    </row>
    <row r="66" spans="1:19">
      <c r="A66" s="274"/>
      <c r="C66" s="369"/>
      <c r="D66" s="115"/>
      <c r="E66" s="116">
        <f t="shared" ref="E66:E71" si="16">SUM(P66:R66)</f>
        <v>0</v>
      </c>
      <c r="F66" s="382"/>
      <c r="G66" s="369"/>
      <c r="H66" s="369"/>
      <c r="I66" s="369"/>
      <c r="J66" s="369"/>
      <c r="K66" s="369"/>
      <c r="L66" s="369"/>
      <c r="M66" s="369"/>
      <c r="N66" s="369"/>
      <c r="O66" s="369"/>
      <c r="P66" s="133">
        <f t="shared" ref="P66:P71" si="17">SUM(F66:O66)</f>
        <v>0</v>
      </c>
      <c r="Q66" s="369"/>
      <c r="R66" s="369"/>
      <c r="S66" s="99">
        <f t="shared" ref="S66:S71" si="18">E66-SUM(Q66:R66)-SUM(F66:L66)</f>
        <v>0</v>
      </c>
    </row>
    <row r="67" spans="1:19">
      <c r="A67" s="274"/>
      <c r="C67" s="369"/>
      <c r="D67" s="115"/>
      <c r="E67" s="116">
        <f t="shared" si="16"/>
        <v>0</v>
      </c>
      <c r="F67" s="382"/>
      <c r="G67" s="369"/>
      <c r="H67" s="369"/>
      <c r="I67" s="369"/>
      <c r="J67" s="369"/>
      <c r="K67" s="369"/>
      <c r="L67" s="369"/>
      <c r="M67" s="369"/>
      <c r="N67" s="369"/>
      <c r="O67" s="369"/>
      <c r="P67" s="133">
        <f>SUM(F67:O67)</f>
        <v>0</v>
      </c>
      <c r="Q67" s="369"/>
      <c r="R67" s="369"/>
      <c r="S67" s="99">
        <f t="shared" si="18"/>
        <v>0</v>
      </c>
    </row>
    <row r="68" spans="1:19">
      <c r="A68" s="274"/>
      <c r="C68" s="369"/>
      <c r="D68" s="115"/>
      <c r="E68" s="116">
        <f t="shared" si="16"/>
        <v>0</v>
      </c>
      <c r="F68" s="382"/>
      <c r="G68" s="369"/>
      <c r="H68" s="369"/>
      <c r="I68" s="369"/>
      <c r="J68" s="369"/>
      <c r="K68" s="369"/>
      <c r="L68" s="369"/>
      <c r="M68" s="369"/>
      <c r="N68" s="369"/>
      <c r="O68" s="369"/>
      <c r="P68" s="133">
        <f t="shared" si="17"/>
        <v>0</v>
      </c>
      <c r="Q68" s="369"/>
      <c r="R68" s="369"/>
      <c r="S68" s="99">
        <f t="shared" si="18"/>
        <v>0</v>
      </c>
    </row>
    <row r="69" spans="1:19">
      <c r="A69" s="274"/>
      <c r="C69" s="369"/>
      <c r="D69" s="115"/>
      <c r="E69" s="116">
        <f t="shared" si="16"/>
        <v>0</v>
      </c>
      <c r="F69" s="382"/>
      <c r="G69" s="369"/>
      <c r="H69" s="369"/>
      <c r="I69" s="369"/>
      <c r="J69" s="369"/>
      <c r="K69" s="369"/>
      <c r="L69" s="369"/>
      <c r="M69" s="369"/>
      <c r="N69" s="369"/>
      <c r="O69" s="369"/>
      <c r="P69" s="133">
        <f t="shared" si="17"/>
        <v>0</v>
      </c>
      <c r="Q69" s="369"/>
      <c r="R69" s="369"/>
      <c r="S69" s="99">
        <f t="shared" si="18"/>
        <v>0</v>
      </c>
    </row>
    <row r="70" spans="1:19">
      <c r="A70" s="274"/>
      <c r="C70" s="369"/>
      <c r="D70" s="115"/>
      <c r="E70" s="116">
        <f t="shared" si="16"/>
        <v>0</v>
      </c>
      <c r="F70" s="382">
        <v>0</v>
      </c>
      <c r="G70" s="369">
        <v>0</v>
      </c>
      <c r="H70" s="369"/>
      <c r="I70" s="369"/>
      <c r="J70" s="369"/>
      <c r="K70" s="369"/>
      <c r="L70" s="369"/>
      <c r="M70" s="369"/>
      <c r="N70" s="369"/>
      <c r="O70" s="369"/>
      <c r="P70" s="133">
        <f t="shared" si="17"/>
        <v>0</v>
      </c>
      <c r="Q70" s="369"/>
      <c r="R70" s="369"/>
      <c r="S70" s="99">
        <f t="shared" si="18"/>
        <v>0</v>
      </c>
    </row>
    <row r="71" spans="1:19">
      <c r="A71" s="274"/>
      <c r="C71" s="369"/>
      <c r="D71" s="115"/>
      <c r="E71" s="116">
        <f t="shared" si="16"/>
        <v>0</v>
      </c>
      <c r="F71" s="382">
        <v>0</v>
      </c>
      <c r="G71" s="369">
        <v>0</v>
      </c>
      <c r="H71" s="369"/>
      <c r="I71" s="369"/>
      <c r="J71" s="369"/>
      <c r="K71" s="369"/>
      <c r="L71" s="369"/>
      <c r="M71" s="369"/>
      <c r="N71" s="369"/>
      <c r="O71" s="369"/>
      <c r="P71" s="133">
        <f t="shared" si="17"/>
        <v>0</v>
      </c>
      <c r="Q71" s="369"/>
      <c r="R71" s="369"/>
      <c r="S71" s="99">
        <f t="shared" si="18"/>
        <v>0</v>
      </c>
    </row>
    <row r="72" spans="1:19" s="41" customFormat="1">
      <c r="A72" s="274"/>
      <c r="D72" s="125" t="s">
        <v>37</v>
      </c>
      <c r="E72" s="126" t="s">
        <v>37</v>
      </c>
      <c r="F72" s="127" t="s">
        <v>37</v>
      </c>
      <c r="G72" s="127" t="s">
        <v>37</v>
      </c>
      <c r="H72" s="127" t="s">
        <v>37</v>
      </c>
      <c r="I72" s="127" t="s">
        <v>37</v>
      </c>
      <c r="J72" s="127" t="s">
        <v>37</v>
      </c>
      <c r="K72" s="127" t="s">
        <v>37</v>
      </c>
      <c r="L72" s="127" t="s">
        <v>37</v>
      </c>
      <c r="M72" s="127" t="s">
        <v>37</v>
      </c>
      <c r="N72" s="127" t="s">
        <v>37</v>
      </c>
      <c r="O72" s="127" t="s">
        <v>37</v>
      </c>
      <c r="P72" s="128" t="s">
        <v>37</v>
      </c>
      <c r="Q72" s="129" t="s">
        <v>37</v>
      </c>
      <c r="R72" s="130" t="s">
        <v>37</v>
      </c>
      <c r="S72" s="99"/>
    </row>
    <row r="73" spans="1:19">
      <c r="A73" s="274"/>
      <c r="C73" s="354" t="str">
        <f>'1 Names'!C31</f>
        <v>Contract Help</v>
      </c>
      <c r="D73" s="353">
        <f t="shared" ref="D73:R73" si="19">SUM(D65:D72)</f>
        <v>0</v>
      </c>
      <c r="E73" s="355">
        <f t="shared" si="19"/>
        <v>0</v>
      </c>
      <c r="F73" s="353">
        <f t="shared" si="19"/>
        <v>0</v>
      </c>
      <c r="G73" s="353">
        <f t="shared" si="19"/>
        <v>0</v>
      </c>
      <c r="H73" s="353">
        <f t="shared" si="19"/>
        <v>0</v>
      </c>
      <c r="I73" s="353">
        <f t="shared" si="19"/>
        <v>0</v>
      </c>
      <c r="J73" s="353">
        <f t="shared" si="19"/>
        <v>0</v>
      </c>
      <c r="K73" s="353">
        <f t="shared" si="19"/>
        <v>0</v>
      </c>
      <c r="L73" s="353">
        <f t="shared" si="19"/>
        <v>0</v>
      </c>
      <c r="M73" s="353">
        <f>SUM(M65:M72)</f>
        <v>0</v>
      </c>
      <c r="N73" s="353">
        <f>SUM(N65:N72)</f>
        <v>0</v>
      </c>
      <c r="O73" s="353">
        <f>SUM(O65:O72)</f>
        <v>0</v>
      </c>
      <c r="P73" s="356">
        <f t="shared" si="19"/>
        <v>0</v>
      </c>
      <c r="Q73" s="353">
        <f t="shared" si="19"/>
        <v>0</v>
      </c>
      <c r="R73" s="357">
        <f t="shared" si="19"/>
        <v>0</v>
      </c>
      <c r="S73" s="99">
        <f>E73-SUM(Q73:R73)-SUM(F73:L73)</f>
        <v>0</v>
      </c>
    </row>
    <row r="74" spans="1:19">
      <c r="A74" s="274"/>
      <c r="B74" s="19"/>
      <c r="C74" s="127"/>
      <c r="E74" s="121"/>
      <c r="F74" s="38"/>
      <c r="G74" s="38"/>
      <c r="H74" s="38"/>
      <c r="I74" s="38"/>
      <c r="J74" s="38"/>
      <c r="K74" s="38"/>
      <c r="L74" s="38"/>
      <c r="M74" s="38"/>
      <c r="N74" s="38"/>
      <c r="O74" s="38"/>
      <c r="P74" s="133"/>
      <c r="Q74" s="122"/>
      <c r="R74" s="123"/>
      <c r="S74" s="99"/>
    </row>
    <row r="75" spans="1:19">
      <c r="A75" s="274"/>
      <c r="B75" s="19" t="str">
        <f>'1 Names'!C32</f>
        <v>Media</v>
      </c>
      <c r="D75" s="115">
        <v>0</v>
      </c>
      <c r="E75" s="121"/>
      <c r="F75" s="38"/>
      <c r="G75" s="38"/>
      <c r="H75" s="38"/>
      <c r="I75" s="38"/>
      <c r="J75" s="38"/>
      <c r="K75" s="38"/>
      <c r="L75" s="38"/>
      <c r="M75" s="38"/>
      <c r="N75" s="38"/>
      <c r="O75" s="38"/>
      <c r="P75" s="133"/>
      <c r="Q75" s="122"/>
      <c r="R75" s="123"/>
      <c r="S75" s="99"/>
    </row>
    <row r="76" spans="1:19">
      <c r="A76" s="274"/>
      <c r="C76" s="369"/>
      <c r="D76" s="115"/>
      <c r="E76" s="116">
        <f>SUM(P76:R76)</f>
        <v>0</v>
      </c>
      <c r="F76" s="382"/>
      <c r="G76" s="369"/>
      <c r="H76" s="369"/>
      <c r="I76" s="369"/>
      <c r="J76" s="369"/>
      <c r="K76" s="369"/>
      <c r="L76" s="369"/>
      <c r="M76" s="369"/>
      <c r="N76" s="369"/>
      <c r="O76" s="369"/>
      <c r="P76" s="133">
        <f>SUM(F76:O76)</f>
        <v>0</v>
      </c>
      <c r="Q76" s="369"/>
      <c r="R76" s="369"/>
      <c r="S76" s="99">
        <f>E76-SUM(Q76:R76)-SUM(F76:L76)</f>
        <v>0</v>
      </c>
    </row>
    <row r="77" spans="1:19">
      <c r="A77" s="274"/>
      <c r="C77" s="369"/>
      <c r="D77" s="115"/>
      <c r="E77" s="116">
        <f>SUM(P77:R77)</f>
        <v>0</v>
      </c>
      <c r="F77" s="382">
        <v>0</v>
      </c>
      <c r="G77" s="369">
        <v>0</v>
      </c>
      <c r="H77" s="369"/>
      <c r="I77" s="369"/>
      <c r="J77" s="369"/>
      <c r="K77" s="369"/>
      <c r="L77" s="369"/>
      <c r="M77" s="369"/>
      <c r="N77" s="369"/>
      <c r="O77" s="369"/>
      <c r="P77" s="133">
        <f>SUM(F77:O77)</f>
        <v>0</v>
      </c>
      <c r="Q77" s="369"/>
      <c r="R77" s="369"/>
      <c r="S77" s="99">
        <f>E77-SUM(Q77:R77)-SUM(F77:L77)</f>
        <v>0</v>
      </c>
    </row>
    <row r="78" spans="1:19">
      <c r="A78" s="274"/>
      <c r="C78" s="369"/>
      <c r="D78" s="115"/>
      <c r="E78" s="116">
        <f>SUM(P78:R78)</f>
        <v>0</v>
      </c>
      <c r="F78" s="382">
        <v>0</v>
      </c>
      <c r="G78" s="369">
        <v>0</v>
      </c>
      <c r="H78" s="369"/>
      <c r="I78" s="369"/>
      <c r="J78" s="369"/>
      <c r="K78" s="369"/>
      <c r="L78" s="369"/>
      <c r="M78" s="369"/>
      <c r="N78" s="369"/>
      <c r="O78" s="369"/>
      <c r="P78" s="133">
        <f>SUM(F78:O78)</f>
        <v>0</v>
      </c>
      <c r="Q78" s="369"/>
      <c r="R78" s="369"/>
      <c r="S78" s="99">
        <f>E78-SUM(Q78:R78)-SUM(F78:L78)</f>
        <v>0</v>
      </c>
    </row>
    <row r="79" spans="1:19">
      <c r="A79" s="274"/>
      <c r="C79" s="369"/>
      <c r="D79" s="115"/>
      <c r="E79" s="116">
        <f>SUM(P79:R79)</f>
        <v>0</v>
      </c>
      <c r="F79" s="382">
        <v>0</v>
      </c>
      <c r="G79" s="369">
        <v>0</v>
      </c>
      <c r="H79" s="369"/>
      <c r="I79" s="369"/>
      <c r="J79" s="369"/>
      <c r="K79" s="369"/>
      <c r="L79" s="369"/>
      <c r="M79" s="369"/>
      <c r="N79" s="369"/>
      <c r="O79" s="369"/>
      <c r="P79" s="133">
        <f>SUM(F79:O79)</f>
        <v>0</v>
      </c>
      <c r="Q79" s="369"/>
      <c r="R79" s="369"/>
      <c r="S79" s="99">
        <f>E79-SUM(Q79:R79)-SUM(F79:L79)</f>
        <v>0</v>
      </c>
    </row>
    <row r="80" spans="1:19">
      <c r="A80" s="274"/>
      <c r="C80" s="369"/>
      <c r="D80" s="115"/>
      <c r="E80" s="116">
        <f>SUM(P80:R80)</f>
        <v>0</v>
      </c>
      <c r="F80" s="382">
        <v>0</v>
      </c>
      <c r="G80" s="369">
        <v>0</v>
      </c>
      <c r="H80" s="369"/>
      <c r="I80" s="369"/>
      <c r="J80" s="369"/>
      <c r="K80" s="369"/>
      <c r="L80" s="369"/>
      <c r="M80" s="369"/>
      <c r="N80" s="369"/>
      <c r="O80" s="369"/>
      <c r="P80" s="133">
        <f>SUM(F80:O80)</f>
        <v>0</v>
      </c>
      <c r="Q80" s="369"/>
      <c r="R80" s="369"/>
      <c r="S80" s="99">
        <f>E80-SUM(Q80:R80)-SUM(F80:L80)</f>
        <v>0</v>
      </c>
    </row>
    <row r="81" spans="1:19" s="41" customFormat="1">
      <c r="A81" s="274"/>
      <c r="D81" s="125" t="s">
        <v>37</v>
      </c>
      <c r="E81" s="126" t="s">
        <v>37</v>
      </c>
      <c r="F81" s="127" t="s">
        <v>37</v>
      </c>
      <c r="G81" s="127" t="s">
        <v>37</v>
      </c>
      <c r="H81" s="127" t="s">
        <v>37</v>
      </c>
      <c r="I81" s="127" t="s">
        <v>37</v>
      </c>
      <c r="J81" s="127" t="s">
        <v>37</v>
      </c>
      <c r="K81" s="127" t="s">
        <v>37</v>
      </c>
      <c r="L81" s="127" t="s">
        <v>37</v>
      </c>
      <c r="M81" s="127" t="s">
        <v>37</v>
      </c>
      <c r="N81" s="127" t="s">
        <v>37</v>
      </c>
      <c r="O81" s="127" t="s">
        <v>37</v>
      </c>
      <c r="P81" s="128" t="s">
        <v>37</v>
      </c>
      <c r="Q81" s="129" t="s">
        <v>37</v>
      </c>
      <c r="R81" s="130" t="s">
        <v>37</v>
      </c>
      <c r="S81" s="99"/>
    </row>
    <row r="82" spans="1:19">
      <c r="A82" s="274"/>
      <c r="C82" s="354" t="str">
        <f>'1 Names'!C32</f>
        <v>Media</v>
      </c>
      <c r="D82" s="353">
        <f>SUM(D75:D81)</f>
        <v>0</v>
      </c>
      <c r="E82" s="355">
        <f t="shared" ref="E82:R82" si="20">SUM(E75:E81)</f>
        <v>0</v>
      </c>
      <c r="F82" s="353">
        <f t="shared" si="20"/>
        <v>0</v>
      </c>
      <c r="G82" s="353">
        <f t="shared" si="20"/>
        <v>0</v>
      </c>
      <c r="H82" s="353">
        <f t="shared" si="20"/>
        <v>0</v>
      </c>
      <c r="I82" s="353">
        <f t="shared" si="20"/>
        <v>0</v>
      </c>
      <c r="J82" s="353">
        <f t="shared" si="20"/>
        <v>0</v>
      </c>
      <c r="K82" s="353">
        <f t="shared" si="20"/>
        <v>0</v>
      </c>
      <c r="L82" s="353">
        <f t="shared" si="20"/>
        <v>0</v>
      </c>
      <c r="M82" s="353">
        <f>SUM(M75:M81)</f>
        <v>0</v>
      </c>
      <c r="N82" s="353">
        <f>SUM(N75:N81)</f>
        <v>0</v>
      </c>
      <c r="O82" s="353">
        <f>SUM(O75:O81)</f>
        <v>0</v>
      </c>
      <c r="P82" s="356">
        <f t="shared" si="20"/>
        <v>0</v>
      </c>
      <c r="Q82" s="353">
        <f t="shared" si="20"/>
        <v>0</v>
      </c>
      <c r="R82" s="357">
        <f t="shared" si="20"/>
        <v>0</v>
      </c>
      <c r="S82" s="99">
        <f>E82-SUM(Q82:R82)-SUM(F82:L82)</f>
        <v>0</v>
      </c>
    </row>
    <row r="83" spans="1:19">
      <c r="A83" s="274"/>
      <c r="B83" s="19"/>
      <c r="C83" s="127"/>
      <c r="E83" s="121"/>
      <c r="F83" s="38"/>
      <c r="G83" s="38"/>
      <c r="H83" s="38"/>
      <c r="I83" s="38"/>
      <c r="J83" s="38"/>
      <c r="K83" s="38"/>
      <c r="L83" s="38"/>
      <c r="M83" s="38"/>
      <c r="N83" s="38"/>
      <c r="O83" s="38"/>
      <c r="P83" s="133"/>
      <c r="Q83" s="122"/>
      <c r="R83" s="123"/>
      <c r="S83" s="99"/>
    </row>
    <row r="84" spans="1:19">
      <c r="A84" s="274"/>
      <c r="B84" s="19" t="str">
        <f>'1 Names'!C33</f>
        <v>Communications</v>
      </c>
      <c r="D84" s="115">
        <v>0</v>
      </c>
      <c r="E84" s="121"/>
      <c r="F84" s="38"/>
      <c r="G84" s="38"/>
      <c r="H84" s="38"/>
      <c r="I84" s="38"/>
      <c r="J84" s="38"/>
      <c r="K84" s="38"/>
      <c r="L84" s="38"/>
      <c r="M84" s="38"/>
      <c r="N84" s="38"/>
      <c r="O84" s="38"/>
      <c r="P84" s="133"/>
      <c r="Q84" s="122"/>
      <c r="R84" s="123"/>
      <c r="S84" s="99"/>
    </row>
    <row r="85" spans="1:19">
      <c r="A85" s="274"/>
      <c r="C85" s="369"/>
      <c r="D85" s="115"/>
      <c r="E85" s="116">
        <f t="shared" ref="E85:E92" si="21">SUM(P85:R85)</f>
        <v>0</v>
      </c>
      <c r="F85" s="382"/>
      <c r="G85" s="369"/>
      <c r="H85" s="369"/>
      <c r="I85" s="369"/>
      <c r="J85" s="369"/>
      <c r="K85" s="369"/>
      <c r="L85" s="369"/>
      <c r="M85" s="369"/>
      <c r="N85" s="369"/>
      <c r="O85" s="369"/>
      <c r="P85" s="133">
        <f>SUM(F85:O85)</f>
        <v>0</v>
      </c>
      <c r="Q85" s="369"/>
      <c r="R85" s="369"/>
      <c r="S85" s="99">
        <f t="shared" ref="S85:S92" si="22">E85-SUM(Q85:R85)-SUM(F85:L85)</f>
        <v>0</v>
      </c>
    </row>
    <row r="86" spans="1:19">
      <c r="A86" s="274"/>
      <c r="C86" s="369"/>
      <c r="D86" s="115"/>
      <c r="E86" s="116">
        <f t="shared" si="21"/>
        <v>0</v>
      </c>
      <c r="F86" s="382"/>
      <c r="G86" s="369"/>
      <c r="H86" s="369"/>
      <c r="I86" s="369"/>
      <c r="J86" s="369"/>
      <c r="K86" s="369"/>
      <c r="L86" s="369"/>
      <c r="M86" s="369"/>
      <c r="N86" s="369"/>
      <c r="O86" s="369"/>
      <c r="P86" s="133">
        <f t="shared" ref="P86:P92" si="23">SUM(F86:O86)</f>
        <v>0</v>
      </c>
      <c r="Q86" s="369"/>
      <c r="R86" s="369"/>
      <c r="S86" s="99">
        <f t="shared" si="22"/>
        <v>0</v>
      </c>
    </row>
    <row r="87" spans="1:19">
      <c r="A87" s="274"/>
      <c r="C87" s="369"/>
      <c r="D87" s="115"/>
      <c r="E87" s="116">
        <f t="shared" si="21"/>
        <v>0</v>
      </c>
      <c r="F87" s="382"/>
      <c r="G87" s="369"/>
      <c r="H87" s="369"/>
      <c r="I87" s="369"/>
      <c r="J87" s="369"/>
      <c r="K87" s="369"/>
      <c r="L87" s="369"/>
      <c r="M87" s="369"/>
      <c r="N87" s="369"/>
      <c r="O87" s="369"/>
      <c r="P87" s="133">
        <f t="shared" si="23"/>
        <v>0</v>
      </c>
      <c r="Q87" s="369"/>
      <c r="R87" s="369"/>
      <c r="S87" s="99">
        <f t="shared" si="22"/>
        <v>0</v>
      </c>
    </row>
    <row r="88" spans="1:19">
      <c r="A88" s="274"/>
      <c r="C88" s="369"/>
      <c r="D88" s="115"/>
      <c r="E88" s="116">
        <f t="shared" si="21"/>
        <v>0</v>
      </c>
      <c r="F88" s="382"/>
      <c r="G88" s="369"/>
      <c r="H88" s="369"/>
      <c r="I88" s="369"/>
      <c r="J88" s="369"/>
      <c r="K88" s="369"/>
      <c r="L88" s="369"/>
      <c r="M88" s="369"/>
      <c r="N88" s="369"/>
      <c r="O88" s="369"/>
      <c r="P88" s="133">
        <f t="shared" si="23"/>
        <v>0</v>
      </c>
      <c r="Q88" s="369"/>
      <c r="R88" s="369"/>
      <c r="S88" s="99">
        <f t="shared" si="22"/>
        <v>0</v>
      </c>
    </row>
    <row r="89" spans="1:19">
      <c r="A89" s="274"/>
      <c r="C89" s="369"/>
      <c r="D89" s="115"/>
      <c r="E89" s="116">
        <f t="shared" si="21"/>
        <v>0</v>
      </c>
      <c r="F89" s="382"/>
      <c r="G89" s="369"/>
      <c r="H89" s="369"/>
      <c r="I89" s="369"/>
      <c r="J89" s="369"/>
      <c r="K89" s="369"/>
      <c r="L89" s="369"/>
      <c r="M89" s="369"/>
      <c r="N89" s="369"/>
      <c r="O89" s="369"/>
      <c r="P89" s="133">
        <f t="shared" si="23"/>
        <v>0</v>
      </c>
      <c r="Q89" s="369"/>
      <c r="R89" s="369"/>
      <c r="S89" s="99">
        <f t="shared" si="22"/>
        <v>0</v>
      </c>
    </row>
    <row r="90" spans="1:19">
      <c r="A90" s="274"/>
      <c r="C90" s="369"/>
      <c r="D90" s="115"/>
      <c r="E90" s="116">
        <f t="shared" si="21"/>
        <v>0</v>
      </c>
      <c r="F90" s="382"/>
      <c r="G90" s="369"/>
      <c r="H90" s="369"/>
      <c r="I90" s="369"/>
      <c r="J90" s="369"/>
      <c r="K90" s="369"/>
      <c r="L90" s="369"/>
      <c r="M90" s="369"/>
      <c r="N90" s="369"/>
      <c r="O90" s="369"/>
      <c r="P90" s="133">
        <f t="shared" si="23"/>
        <v>0</v>
      </c>
      <c r="Q90" s="369"/>
      <c r="R90" s="369"/>
      <c r="S90" s="99">
        <f t="shared" si="22"/>
        <v>0</v>
      </c>
    </row>
    <row r="91" spans="1:19">
      <c r="A91" s="274"/>
      <c r="C91" s="369"/>
      <c r="D91" s="115"/>
      <c r="E91" s="116">
        <f t="shared" si="21"/>
        <v>0</v>
      </c>
      <c r="F91" s="382"/>
      <c r="G91" s="369"/>
      <c r="H91" s="369"/>
      <c r="I91" s="369"/>
      <c r="J91" s="369"/>
      <c r="K91" s="369"/>
      <c r="L91" s="369"/>
      <c r="M91" s="369"/>
      <c r="N91" s="369"/>
      <c r="O91" s="369"/>
      <c r="P91" s="133">
        <f t="shared" si="23"/>
        <v>0</v>
      </c>
      <c r="Q91" s="369"/>
      <c r="R91" s="369"/>
      <c r="S91" s="99">
        <f t="shared" si="22"/>
        <v>0</v>
      </c>
    </row>
    <row r="92" spans="1:19">
      <c r="A92" s="274"/>
      <c r="C92" s="369"/>
      <c r="D92" s="115"/>
      <c r="E92" s="116">
        <f t="shared" si="21"/>
        <v>0</v>
      </c>
      <c r="F92" s="382"/>
      <c r="G92" s="369"/>
      <c r="H92" s="369"/>
      <c r="I92" s="369"/>
      <c r="J92" s="369"/>
      <c r="K92" s="369"/>
      <c r="L92" s="369"/>
      <c r="M92" s="369"/>
      <c r="N92" s="369"/>
      <c r="O92" s="369"/>
      <c r="P92" s="133">
        <f t="shared" si="23"/>
        <v>0</v>
      </c>
      <c r="Q92" s="369"/>
      <c r="R92" s="369"/>
      <c r="S92" s="99">
        <f t="shared" si="22"/>
        <v>0</v>
      </c>
    </row>
    <row r="93" spans="1:19" s="41" customFormat="1">
      <c r="A93" s="274"/>
      <c r="D93" s="125" t="s">
        <v>37</v>
      </c>
      <c r="E93" s="126" t="s">
        <v>37</v>
      </c>
      <c r="F93" s="127" t="s">
        <v>37</v>
      </c>
      <c r="G93" s="127" t="s">
        <v>37</v>
      </c>
      <c r="H93" s="127" t="s">
        <v>37</v>
      </c>
      <c r="I93" s="127" t="s">
        <v>37</v>
      </c>
      <c r="J93" s="127" t="s">
        <v>37</v>
      </c>
      <c r="K93" s="127" t="s">
        <v>37</v>
      </c>
      <c r="L93" s="127" t="s">
        <v>37</v>
      </c>
      <c r="M93" s="127" t="s">
        <v>37</v>
      </c>
      <c r="N93" s="127" t="s">
        <v>37</v>
      </c>
      <c r="O93" s="127" t="s">
        <v>37</v>
      </c>
      <c r="P93" s="128" t="s">
        <v>37</v>
      </c>
      <c r="Q93" s="129" t="s">
        <v>37</v>
      </c>
      <c r="R93" s="130" t="s">
        <v>37</v>
      </c>
      <c r="S93" s="99"/>
    </row>
    <row r="94" spans="1:19">
      <c r="A94" s="274"/>
      <c r="C94" s="354" t="str">
        <f>'1 Names'!C33</f>
        <v>Communications</v>
      </c>
      <c r="D94" s="353">
        <f>SUM(D84:D93)</f>
        <v>0</v>
      </c>
      <c r="E94" s="355">
        <f t="shared" ref="E94:R94" si="24">SUM(E84:E93)</f>
        <v>0</v>
      </c>
      <c r="F94" s="353">
        <f t="shared" si="24"/>
        <v>0</v>
      </c>
      <c r="G94" s="353">
        <f t="shared" si="24"/>
        <v>0</v>
      </c>
      <c r="H94" s="353">
        <f t="shared" si="24"/>
        <v>0</v>
      </c>
      <c r="I94" s="353">
        <f t="shared" si="24"/>
        <v>0</v>
      </c>
      <c r="J94" s="353">
        <f t="shared" si="24"/>
        <v>0</v>
      </c>
      <c r="K94" s="353">
        <f t="shared" si="24"/>
        <v>0</v>
      </c>
      <c r="L94" s="353">
        <f t="shared" si="24"/>
        <v>0</v>
      </c>
      <c r="M94" s="353">
        <f>SUM(M84:M93)</f>
        <v>0</v>
      </c>
      <c r="N94" s="353">
        <f>SUM(N84:N93)</f>
        <v>0</v>
      </c>
      <c r="O94" s="353">
        <f>SUM(O84:O93)</f>
        <v>0</v>
      </c>
      <c r="P94" s="356">
        <f t="shared" si="24"/>
        <v>0</v>
      </c>
      <c r="Q94" s="353">
        <f t="shared" si="24"/>
        <v>0</v>
      </c>
      <c r="R94" s="357">
        <f t="shared" si="24"/>
        <v>0</v>
      </c>
      <c r="S94" s="99">
        <f>E94-SUM(Q94:R94)-SUM(F94:L94)</f>
        <v>0</v>
      </c>
    </row>
    <row r="95" spans="1:19">
      <c r="A95" s="274"/>
      <c r="B95" s="19"/>
      <c r="C95" s="127"/>
      <c r="E95" s="121"/>
      <c r="F95" s="38"/>
      <c r="G95" s="38"/>
      <c r="H95" s="38"/>
      <c r="I95" s="38"/>
      <c r="J95" s="38"/>
      <c r="K95" s="38"/>
      <c r="L95" s="38"/>
      <c r="M95" s="38"/>
      <c r="N95" s="38"/>
      <c r="O95" s="38"/>
      <c r="P95" s="133"/>
      <c r="Q95" s="122"/>
      <c r="R95" s="123"/>
      <c r="S95" s="99"/>
    </row>
    <row r="96" spans="1:19">
      <c r="A96" s="274"/>
      <c r="B96" s="19" t="str">
        <f>'1 Names'!C34</f>
        <v>Extra 1</v>
      </c>
      <c r="D96" s="115">
        <v>0</v>
      </c>
      <c r="E96" s="121"/>
      <c r="F96" s="38"/>
      <c r="G96" s="38"/>
      <c r="H96" s="38"/>
      <c r="I96" s="38"/>
      <c r="J96" s="38"/>
      <c r="K96" s="38"/>
      <c r="L96" s="38"/>
      <c r="M96" s="38"/>
      <c r="N96" s="38"/>
      <c r="O96" s="38"/>
      <c r="P96" s="133"/>
      <c r="Q96" s="122"/>
      <c r="R96" s="123"/>
      <c r="S96" s="99"/>
    </row>
    <row r="97" spans="1:19">
      <c r="A97" s="274"/>
      <c r="C97" s="369"/>
      <c r="D97" s="115"/>
      <c r="E97" s="116">
        <f t="shared" ref="E97:E104" si="25">SUM(P97:R97)</f>
        <v>0</v>
      </c>
      <c r="F97" s="382"/>
      <c r="G97" s="369">
        <v>0</v>
      </c>
      <c r="H97" s="369"/>
      <c r="I97" s="369"/>
      <c r="J97" s="369"/>
      <c r="K97" s="369"/>
      <c r="L97" s="369"/>
      <c r="M97" s="369"/>
      <c r="N97" s="369"/>
      <c r="O97" s="369"/>
      <c r="P97" s="133">
        <f>SUM(F97:O97)</f>
        <v>0</v>
      </c>
      <c r="Q97" s="369"/>
      <c r="R97" s="369"/>
      <c r="S97" s="99">
        <f t="shared" ref="S97:S104" si="26">E97-SUM(Q97:R97)-SUM(F97:L97)</f>
        <v>0</v>
      </c>
    </row>
    <row r="98" spans="1:19">
      <c r="A98" s="274"/>
      <c r="C98" s="369"/>
      <c r="D98" s="115"/>
      <c r="E98" s="116">
        <f t="shared" si="25"/>
        <v>0</v>
      </c>
      <c r="F98" s="382"/>
      <c r="G98" s="369"/>
      <c r="H98" s="369"/>
      <c r="I98" s="369"/>
      <c r="J98" s="369"/>
      <c r="K98" s="369"/>
      <c r="L98" s="369"/>
      <c r="M98" s="369"/>
      <c r="N98" s="369"/>
      <c r="O98" s="369"/>
      <c r="P98" s="133">
        <f t="shared" ref="P98:P104" si="27">SUM(F98:O98)</f>
        <v>0</v>
      </c>
      <c r="Q98" s="369"/>
      <c r="R98" s="369"/>
      <c r="S98" s="99">
        <f t="shared" si="26"/>
        <v>0</v>
      </c>
    </row>
    <row r="99" spans="1:19">
      <c r="A99" s="274"/>
      <c r="C99" s="369"/>
      <c r="D99" s="115"/>
      <c r="E99" s="116">
        <f t="shared" si="25"/>
        <v>0</v>
      </c>
      <c r="F99" s="382"/>
      <c r="G99" s="369"/>
      <c r="H99" s="369"/>
      <c r="I99" s="369"/>
      <c r="J99" s="369"/>
      <c r="K99" s="369"/>
      <c r="L99" s="369"/>
      <c r="M99" s="369"/>
      <c r="N99" s="369"/>
      <c r="O99" s="369"/>
      <c r="P99" s="133">
        <f t="shared" si="27"/>
        <v>0</v>
      </c>
      <c r="Q99" s="369"/>
      <c r="R99" s="369"/>
      <c r="S99" s="99">
        <f t="shared" si="26"/>
        <v>0</v>
      </c>
    </row>
    <row r="100" spans="1:19">
      <c r="A100" s="274"/>
      <c r="C100" s="369"/>
      <c r="D100" s="115"/>
      <c r="E100" s="116">
        <f t="shared" si="25"/>
        <v>0</v>
      </c>
      <c r="F100" s="382"/>
      <c r="G100" s="369"/>
      <c r="H100" s="369"/>
      <c r="I100" s="369"/>
      <c r="J100" s="369"/>
      <c r="K100" s="369"/>
      <c r="L100" s="369"/>
      <c r="M100" s="369"/>
      <c r="N100" s="369"/>
      <c r="O100" s="369"/>
      <c r="P100" s="133">
        <f t="shared" si="27"/>
        <v>0</v>
      </c>
      <c r="Q100" s="369"/>
      <c r="R100" s="369"/>
      <c r="S100" s="99">
        <f t="shared" si="26"/>
        <v>0</v>
      </c>
    </row>
    <row r="101" spans="1:19">
      <c r="A101" s="274"/>
      <c r="C101" s="369"/>
      <c r="D101" s="115"/>
      <c r="E101" s="116">
        <f t="shared" si="25"/>
        <v>0</v>
      </c>
      <c r="F101" s="382"/>
      <c r="G101" s="369"/>
      <c r="H101" s="369"/>
      <c r="I101" s="369"/>
      <c r="J101" s="369"/>
      <c r="K101" s="369"/>
      <c r="L101" s="369"/>
      <c r="M101" s="369"/>
      <c r="N101" s="369"/>
      <c r="O101" s="369"/>
      <c r="P101" s="133">
        <f t="shared" si="27"/>
        <v>0</v>
      </c>
      <c r="Q101" s="369"/>
      <c r="R101" s="369"/>
      <c r="S101" s="99">
        <f t="shared" si="26"/>
        <v>0</v>
      </c>
    </row>
    <row r="102" spans="1:19">
      <c r="A102" s="274"/>
      <c r="C102" s="369"/>
      <c r="D102" s="115"/>
      <c r="E102" s="116">
        <f t="shared" si="25"/>
        <v>0</v>
      </c>
      <c r="F102" s="382"/>
      <c r="G102" s="369"/>
      <c r="H102" s="369"/>
      <c r="I102" s="369"/>
      <c r="J102" s="369"/>
      <c r="K102" s="369"/>
      <c r="L102" s="369"/>
      <c r="M102" s="369"/>
      <c r="N102" s="369"/>
      <c r="O102" s="369"/>
      <c r="P102" s="133">
        <f t="shared" si="27"/>
        <v>0</v>
      </c>
      <c r="Q102" s="369"/>
      <c r="R102" s="369"/>
      <c r="S102" s="99">
        <f t="shared" si="26"/>
        <v>0</v>
      </c>
    </row>
    <row r="103" spans="1:19">
      <c r="A103" s="274"/>
      <c r="C103" s="369"/>
      <c r="D103" s="115"/>
      <c r="E103" s="116">
        <f t="shared" si="25"/>
        <v>0</v>
      </c>
      <c r="F103" s="382"/>
      <c r="G103" s="369"/>
      <c r="H103" s="369"/>
      <c r="I103" s="369"/>
      <c r="J103" s="369"/>
      <c r="K103" s="369"/>
      <c r="L103" s="369"/>
      <c r="M103" s="369"/>
      <c r="N103" s="369"/>
      <c r="O103" s="369"/>
      <c r="P103" s="133">
        <f t="shared" si="27"/>
        <v>0</v>
      </c>
      <c r="Q103" s="369"/>
      <c r="R103" s="369"/>
      <c r="S103" s="99">
        <f t="shared" si="26"/>
        <v>0</v>
      </c>
    </row>
    <row r="104" spans="1:19">
      <c r="A104" s="274"/>
      <c r="C104" s="369"/>
      <c r="D104" s="115"/>
      <c r="E104" s="116">
        <f t="shared" si="25"/>
        <v>0</v>
      </c>
      <c r="F104" s="382"/>
      <c r="G104" s="369"/>
      <c r="H104" s="369"/>
      <c r="I104" s="369"/>
      <c r="J104" s="369"/>
      <c r="K104" s="369"/>
      <c r="L104" s="369"/>
      <c r="M104" s="369"/>
      <c r="N104" s="369"/>
      <c r="O104" s="369"/>
      <c r="P104" s="133">
        <f t="shared" si="27"/>
        <v>0</v>
      </c>
      <c r="Q104" s="369"/>
      <c r="R104" s="369"/>
      <c r="S104" s="99">
        <f t="shared" si="26"/>
        <v>0</v>
      </c>
    </row>
    <row r="105" spans="1:19" s="41" customFormat="1">
      <c r="A105" s="274"/>
      <c r="D105" s="125" t="s">
        <v>37</v>
      </c>
      <c r="E105" s="126" t="s">
        <v>37</v>
      </c>
      <c r="F105" s="127" t="s">
        <v>37</v>
      </c>
      <c r="G105" s="127" t="s">
        <v>37</v>
      </c>
      <c r="H105" s="127" t="s">
        <v>37</v>
      </c>
      <c r="I105" s="127" t="s">
        <v>37</v>
      </c>
      <c r="J105" s="127" t="s">
        <v>37</v>
      </c>
      <c r="K105" s="127" t="s">
        <v>37</v>
      </c>
      <c r="L105" s="127" t="s">
        <v>37</v>
      </c>
      <c r="M105" s="127" t="s">
        <v>37</v>
      </c>
      <c r="N105" s="127" t="s">
        <v>37</v>
      </c>
      <c r="O105" s="127" t="s">
        <v>37</v>
      </c>
      <c r="P105" s="128" t="s">
        <v>37</v>
      </c>
      <c r="Q105" s="129" t="s">
        <v>37</v>
      </c>
      <c r="R105" s="130" t="s">
        <v>37</v>
      </c>
      <c r="S105" s="99"/>
    </row>
    <row r="106" spans="1:19">
      <c r="A106" s="274"/>
      <c r="C106" s="354" t="str">
        <f>'1 Names'!C34</f>
        <v>Extra 1</v>
      </c>
      <c r="D106" s="353">
        <f>SUM(D96:D105)</f>
        <v>0</v>
      </c>
      <c r="E106" s="355">
        <f t="shared" ref="E106:R106" si="28">SUM(E96:E105)</f>
        <v>0</v>
      </c>
      <c r="F106" s="353">
        <f t="shared" si="28"/>
        <v>0</v>
      </c>
      <c r="G106" s="353">
        <f t="shared" si="28"/>
        <v>0</v>
      </c>
      <c r="H106" s="353">
        <f t="shared" si="28"/>
        <v>0</v>
      </c>
      <c r="I106" s="353">
        <f t="shared" si="28"/>
        <v>0</v>
      </c>
      <c r="J106" s="353">
        <f t="shared" si="28"/>
        <v>0</v>
      </c>
      <c r="K106" s="353">
        <f t="shared" si="28"/>
        <v>0</v>
      </c>
      <c r="L106" s="353">
        <f t="shared" si="28"/>
        <v>0</v>
      </c>
      <c r="M106" s="353">
        <f>SUM(M96:M105)</f>
        <v>0</v>
      </c>
      <c r="N106" s="353">
        <f>SUM(N96:N105)</f>
        <v>0</v>
      </c>
      <c r="O106" s="353">
        <f>SUM(O96:O105)</f>
        <v>0</v>
      </c>
      <c r="P106" s="356">
        <f t="shared" si="28"/>
        <v>0</v>
      </c>
      <c r="Q106" s="353">
        <f t="shared" si="28"/>
        <v>0</v>
      </c>
      <c r="R106" s="357">
        <f t="shared" si="28"/>
        <v>0</v>
      </c>
      <c r="S106" s="99">
        <f>E106-SUM(Q106:R106)-SUM(F106:L106)</f>
        <v>0</v>
      </c>
    </row>
    <row r="107" spans="1:19">
      <c r="A107" s="274"/>
      <c r="B107" s="19"/>
      <c r="C107" s="127"/>
      <c r="E107" s="121"/>
      <c r="F107" s="38"/>
      <c r="G107" s="38"/>
      <c r="H107" s="38"/>
      <c r="I107" s="38"/>
      <c r="J107" s="38"/>
      <c r="K107" s="38"/>
      <c r="L107" s="38"/>
      <c r="M107" s="38"/>
      <c r="N107" s="38"/>
      <c r="O107" s="38"/>
      <c r="P107" s="133"/>
      <c r="Q107" s="122"/>
      <c r="R107" s="123"/>
      <c r="S107" s="99"/>
    </row>
    <row r="108" spans="1:19">
      <c r="A108" s="274"/>
      <c r="B108" s="19" t="str">
        <f>'1 Names'!C35</f>
        <v>Extra 2</v>
      </c>
      <c r="D108" s="115">
        <v>0</v>
      </c>
      <c r="E108" s="121"/>
      <c r="F108" s="38"/>
      <c r="G108" s="38"/>
      <c r="H108" s="38"/>
      <c r="I108" s="38"/>
      <c r="J108" s="38"/>
      <c r="K108" s="38"/>
      <c r="L108" s="38"/>
      <c r="M108" s="38"/>
      <c r="N108" s="38"/>
      <c r="O108" s="38"/>
      <c r="P108" s="133"/>
      <c r="Q108" s="122"/>
      <c r="R108" s="123"/>
      <c r="S108" s="99"/>
    </row>
    <row r="109" spans="1:19">
      <c r="A109" s="274"/>
      <c r="C109" s="369"/>
      <c r="D109" s="115"/>
      <c r="E109" s="116">
        <f t="shared" ref="E109:E116" si="29">SUM(P109:R109)</f>
        <v>0</v>
      </c>
      <c r="F109" s="382"/>
      <c r="G109" s="369"/>
      <c r="H109" s="369"/>
      <c r="I109" s="369"/>
      <c r="J109" s="369"/>
      <c r="K109" s="369"/>
      <c r="L109" s="369"/>
      <c r="M109" s="369"/>
      <c r="N109" s="369"/>
      <c r="O109" s="369"/>
      <c r="P109" s="133">
        <f>SUM(F109:O109)</f>
        <v>0</v>
      </c>
      <c r="Q109" s="369"/>
      <c r="R109" s="369"/>
      <c r="S109" s="99">
        <f t="shared" ref="S109:S116" si="30">E109-SUM(Q109:R109)-SUM(F109:L109)</f>
        <v>0</v>
      </c>
    </row>
    <row r="110" spans="1:19">
      <c r="A110" s="274"/>
      <c r="C110" s="369"/>
      <c r="D110" s="115"/>
      <c r="E110" s="116">
        <f t="shared" si="29"/>
        <v>0</v>
      </c>
      <c r="F110" s="382"/>
      <c r="G110" s="369"/>
      <c r="H110" s="369"/>
      <c r="I110" s="369"/>
      <c r="J110" s="369"/>
      <c r="K110" s="369"/>
      <c r="L110" s="369"/>
      <c r="M110" s="369"/>
      <c r="N110" s="369"/>
      <c r="O110" s="369"/>
      <c r="P110" s="133">
        <f t="shared" ref="P110:P116" si="31">SUM(F110:O110)</f>
        <v>0</v>
      </c>
      <c r="Q110" s="369"/>
      <c r="R110" s="369"/>
      <c r="S110" s="99">
        <f t="shared" si="30"/>
        <v>0</v>
      </c>
    </row>
    <row r="111" spans="1:19">
      <c r="A111" s="274"/>
      <c r="C111" s="369"/>
      <c r="D111" s="115"/>
      <c r="E111" s="116">
        <f t="shared" si="29"/>
        <v>0</v>
      </c>
      <c r="F111" s="382"/>
      <c r="G111" s="369"/>
      <c r="H111" s="369"/>
      <c r="I111" s="369"/>
      <c r="J111" s="369"/>
      <c r="K111" s="369"/>
      <c r="L111" s="369"/>
      <c r="M111" s="369"/>
      <c r="N111" s="369"/>
      <c r="O111" s="369"/>
      <c r="P111" s="133">
        <f t="shared" si="31"/>
        <v>0</v>
      </c>
      <c r="Q111" s="369"/>
      <c r="R111" s="369"/>
      <c r="S111" s="99">
        <f t="shared" si="30"/>
        <v>0</v>
      </c>
    </row>
    <row r="112" spans="1:19">
      <c r="A112" s="274"/>
      <c r="C112" s="369"/>
      <c r="D112" s="115"/>
      <c r="E112" s="116">
        <f t="shared" si="29"/>
        <v>0</v>
      </c>
      <c r="F112" s="382"/>
      <c r="G112" s="369"/>
      <c r="H112" s="369"/>
      <c r="I112" s="369"/>
      <c r="J112" s="369"/>
      <c r="K112" s="369"/>
      <c r="L112" s="369"/>
      <c r="M112" s="369"/>
      <c r="N112" s="369"/>
      <c r="O112" s="369"/>
      <c r="P112" s="133">
        <f t="shared" si="31"/>
        <v>0</v>
      </c>
      <c r="Q112" s="369"/>
      <c r="R112" s="369"/>
      <c r="S112" s="99">
        <f t="shared" si="30"/>
        <v>0</v>
      </c>
    </row>
    <row r="113" spans="1:19">
      <c r="A113" s="274"/>
      <c r="C113" s="369"/>
      <c r="D113" s="115"/>
      <c r="E113" s="116">
        <f t="shared" si="29"/>
        <v>0</v>
      </c>
      <c r="F113" s="382"/>
      <c r="G113" s="369"/>
      <c r="H113" s="369"/>
      <c r="I113" s="369"/>
      <c r="J113" s="369"/>
      <c r="K113" s="369"/>
      <c r="L113" s="369"/>
      <c r="M113" s="369"/>
      <c r="N113" s="369"/>
      <c r="O113" s="369"/>
      <c r="P113" s="133">
        <f t="shared" si="31"/>
        <v>0</v>
      </c>
      <c r="Q113" s="369"/>
      <c r="R113" s="369"/>
      <c r="S113" s="99">
        <f t="shared" si="30"/>
        <v>0</v>
      </c>
    </row>
    <row r="114" spans="1:19">
      <c r="A114" s="274"/>
      <c r="C114" s="369"/>
      <c r="D114" s="115"/>
      <c r="E114" s="116">
        <f t="shared" si="29"/>
        <v>0</v>
      </c>
      <c r="F114" s="382"/>
      <c r="G114" s="369"/>
      <c r="H114" s="369"/>
      <c r="I114" s="369"/>
      <c r="J114" s="369"/>
      <c r="K114" s="369"/>
      <c r="L114" s="369"/>
      <c r="M114" s="369"/>
      <c r="N114" s="369"/>
      <c r="O114" s="369"/>
      <c r="P114" s="133">
        <f t="shared" si="31"/>
        <v>0</v>
      </c>
      <c r="Q114" s="369"/>
      <c r="R114" s="369"/>
      <c r="S114" s="99">
        <f t="shared" si="30"/>
        <v>0</v>
      </c>
    </row>
    <row r="115" spans="1:19">
      <c r="A115" s="274"/>
      <c r="C115" s="369"/>
      <c r="D115" s="115"/>
      <c r="E115" s="116">
        <f t="shared" si="29"/>
        <v>0</v>
      </c>
      <c r="F115" s="382"/>
      <c r="G115" s="369"/>
      <c r="H115" s="369"/>
      <c r="I115" s="369"/>
      <c r="J115" s="369"/>
      <c r="K115" s="369"/>
      <c r="L115" s="369"/>
      <c r="M115" s="369"/>
      <c r="N115" s="369"/>
      <c r="O115" s="369"/>
      <c r="P115" s="133">
        <f t="shared" si="31"/>
        <v>0</v>
      </c>
      <c r="Q115" s="369"/>
      <c r="R115" s="369"/>
      <c r="S115" s="99">
        <f t="shared" si="30"/>
        <v>0</v>
      </c>
    </row>
    <row r="116" spans="1:19">
      <c r="A116" s="274"/>
      <c r="C116" s="369"/>
      <c r="D116" s="115"/>
      <c r="E116" s="116">
        <f t="shared" si="29"/>
        <v>0</v>
      </c>
      <c r="F116" s="382"/>
      <c r="G116" s="369"/>
      <c r="H116" s="369"/>
      <c r="I116" s="369"/>
      <c r="J116" s="369"/>
      <c r="K116" s="369"/>
      <c r="L116" s="369"/>
      <c r="M116" s="369"/>
      <c r="N116" s="369"/>
      <c r="O116" s="369"/>
      <c r="P116" s="133">
        <f t="shared" si="31"/>
        <v>0</v>
      </c>
      <c r="Q116" s="369"/>
      <c r="R116" s="369"/>
      <c r="S116" s="99">
        <f t="shared" si="30"/>
        <v>0</v>
      </c>
    </row>
    <row r="117" spans="1:19" s="41" customFormat="1">
      <c r="A117" s="274"/>
      <c r="D117" s="125" t="s">
        <v>37</v>
      </c>
      <c r="E117" s="126" t="s">
        <v>37</v>
      </c>
      <c r="F117" s="127" t="s">
        <v>37</v>
      </c>
      <c r="G117" s="127" t="s">
        <v>37</v>
      </c>
      <c r="H117" s="127" t="s">
        <v>37</v>
      </c>
      <c r="I117" s="127" t="s">
        <v>37</v>
      </c>
      <c r="J117" s="127" t="s">
        <v>37</v>
      </c>
      <c r="K117" s="127" t="s">
        <v>37</v>
      </c>
      <c r="L117" s="127" t="s">
        <v>37</v>
      </c>
      <c r="M117" s="127" t="s">
        <v>37</v>
      </c>
      <c r="N117" s="127" t="s">
        <v>37</v>
      </c>
      <c r="O117" s="127" t="s">
        <v>37</v>
      </c>
      <c r="P117" s="128" t="s">
        <v>37</v>
      </c>
      <c r="Q117" s="129" t="s">
        <v>37</v>
      </c>
      <c r="R117" s="130" t="s">
        <v>37</v>
      </c>
      <c r="S117" s="99"/>
    </row>
    <row r="118" spans="1:19">
      <c r="A118" s="274"/>
      <c r="C118" s="354" t="str">
        <f>'1 Names'!C35</f>
        <v>Extra 2</v>
      </c>
      <c r="D118" s="353">
        <f>SUM(D108:D117)</f>
        <v>0</v>
      </c>
      <c r="E118" s="355">
        <f t="shared" ref="E118:R118" si="32">SUM(E108:E117)</f>
        <v>0</v>
      </c>
      <c r="F118" s="353">
        <f t="shared" si="32"/>
        <v>0</v>
      </c>
      <c r="G118" s="353">
        <f t="shared" si="32"/>
        <v>0</v>
      </c>
      <c r="H118" s="353">
        <f t="shared" si="32"/>
        <v>0</v>
      </c>
      <c r="I118" s="353">
        <f t="shared" si="32"/>
        <v>0</v>
      </c>
      <c r="J118" s="353">
        <f t="shared" si="32"/>
        <v>0</v>
      </c>
      <c r="K118" s="353">
        <f t="shared" si="32"/>
        <v>0</v>
      </c>
      <c r="L118" s="353">
        <f t="shared" si="32"/>
        <v>0</v>
      </c>
      <c r="M118" s="353">
        <f>SUM(M108:M117)</f>
        <v>0</v>
      </c>
      <c r="N118" s="353">
        <f>SUM(N108:N117)</f>
        <v>0</v>
      </c>
      <c r="O118" s="353">
        <f>SUM(O108:O117)</f>
        <v>0</v>
      </c>
      <c r="P118" s="356">
        <f t="shared" si="32"/>
        <v>0</v>
      </c>
      <c r="Q118" s="353">
        <f t="shared" si="32"/>
        <v>0</v>
      </c>
      <c r="R118" s="357">
        <f t="shared" si="32"/>
        <v>0</v>
      </c>
      <c r="S118" s="99">
        <f>E118-SUM(Q118:R118)-SUM(F118:L118)</f>
        <v>0</v>
      </c>
    </row>
    <row r="119" spans="1:19">
      <c r="A119" s="274"/>
      <c r="B119" s="19"/>
      <c r="C119" s="127"/>
      <c r="E119" s="121"/>
      <c r="F119" s="38"/>
      <c r="G119" s="38"/>
      <c r="H119" s="38"/>
      <c r="I119" s="38"/>
      <c r="J119" s="38"/>
      <c r="K119" s="38"/>
      <c r="L119" s="38"/>
      <c r="M119" s="38"/>
      <c r="N119" s="38"/>
      <c r="O119" s="38"/>
      <c r="P119" s="133"/>
      <c r="Q119" s="122"/>
      <c r="R119" s="123"/>
      <c r="S119" s="99"/>
    </row>
    <row r="120" spans="1:19">
      <c r="A120" s="274"/>
      <c r="B120" s="19" t="str">
        <f>'1 Names'!C36</f>
        <v>Extra 3</v>
      </c>
      <c r="D120" s="115">
        <v>0</v>
      </c>
      <c r="E120" s="121"/>
      <c r="F120" s="38"/>
      <c r="G120" s="38"/>
      <c r="H120" s="38"/>
      <c r="I120" s="38"/>
      <c r="J120" s="38"/>
      <c r="K120" s="38"/>
      <c r="L120" s="38"/>
      <c r="M120" s="38"/>
      <c r="N120" s="38"/>
      <c r="O120" s="38"/>
      <c r="P120" s="133"/>
      <c r="Q120" s="122"/>
      <c r="R120" s="123"/>
      <c r="S120" s="99"/>
    </row>
    <row r="121" spans="1:19">
      <c r="A121" s="274"/>
      <c r="C121" s="369"/>
      <c r="D121" s="115"/>
      <c r="E121" s="116">
        <f t="shared" ref="E121:E128" si="33">SUM(P121:R121)</f>
        <v>0</v>
      </c>
      <c r="F121" s="382"/>
      <c r="G121" s="369"/>
      <c r="H121" s="369"/>
      <c r="I121" s="369"/>
      <c r="J121" s="369"/>
      <c r="K121" s="369"/>
      <c r="L121" s="369"/>
      <c r="M121" s="369"/>
      <c r="N121" s="369"/>
      <c r="O121" s="369"/>
      <c r="P121" s="133">
        <f>SUM(F121:O121)</f>
        <v>0</v>
      </c>
      <c r="Q121" s="369"/>
      <c r="R121" s="369"/>
      <c r="S121" s="99">
        <f t="shared" ref="S121:S128" si="34">E121-SUM(Q121:R121)-SUM(F121:L121)</f>
        <v>0</v>
      </c>
    </row>
    <row r="122" spans="1:19">
      <c r="A122" s="274"/>
      <c r="C122" s="369"/>
      <c r="D122" s="115"/>
      <c r="E122" s="116">
        <f t="shared" si="33"/>
        <v>0</v>
      </c>
      <c r="F122" s="382"/>
      <c r="G122" s="369"/>
      <c r="H122" s="369"/>
      <c r="I122" s="369"/>
      <c r="J122" s="369"/>
      <c r="K122" s="369"/>
      <c r="L122" s="369"/>
      <c r="M122" s="369"/>
      <c r="N122" s="369"/>
      <c r="O122" s="369"/>
      <c r="P122" s="133">
        <f t="shared" ref="P122:P128" si="35">SUM(F122:O122)</f>
        <v>0</v>
      </c>
      <c r="Q122" s="369"/>
      <c r="R122" s="369"/>
      <c r="S122" s="99">
        <f t="shared" si="34"/>
        <v>0</v>
      </c>
    </row>
    <row r="123" spans="1:19">
      <c r="A123" s="274"/>
      <c r="C123" s="369"/>
      <c r="D123" s="115"/>
      <c r="E123" s="116">
        <f t="shared" si="33"/>
        <v>0</v>
      </c>
      <c r="F123" s="382"/>
      <c r="G123" s="369"/>
      <c r="H123" s="369"/>
      <c r="I123" s="369"/>
      <c r="J123" s="369"/>
      <c r="K123" s="369"/>
      <c r="L123" s="369"/>
      <c r="M123" s="369"/>
      <c r="N123" s="369"/>
      <c r="O123" s="369"/>
      <c r="P123" s="133">
        <f t="shared" si="35"/>
        <v>0</v>
      </c>
      <c r="Q123" s="369"/>
      <c r="R123" s="369"/>
      <c r="S123" s="99">
        <f t="shared" si="34"/>
        <v>0</v>
      </c>
    </row>
    <row r="124" spans="1:19">
      <c r="A124" s="274"/>
      <c r="C124" s="369"/>
      <c r="D124" s="115"/>
      <c r="E124" s="116">
        <f t="shared" si="33"/>
        <v>0</v>
      </c>
      <c r="F124" s="382"/>
      <c r="G124" s="369"/>
      <c r="H124" s="369"/>
      <c r="I124" s="369"/>
      <c r="J124" s="369"/>
      <c r="K124" s="369"/>
      <c r="L124" s="369"/>
      <c r="M124" s="369"/>
      <c r="N124" s="369"/>
      <c r="O124" s="369"/>
      <c r="P124" s="133">
        <f t="shared" si="35"/>
        <v>0</v>
      </c>
      <c r="Q124" s="369"/>
      <c r="R124" s="369"/>
      <c r="S124" s="99">
        <f t="shared" si="34"/>
        <v>0</v>
      </c>
    </row>
    <row r="125" spans="1:19">
      <c r="A125" s="274"/>
      <c r="C125" s="369"/>
      <c r="D125" s="115"/>
      <c r="E125" s="116">
        <f t="shared" si="33"/>
        <v>0</v>
      </c>
      <c r="F125" s="382"/>
      <c r="G125" s="369"/>
      <c r="H125" s="369"/>
      <c r="I125" s="369"/>
      <c r="J125" s="369"/>
      <c r="K125" s="369"/>
      <c r="L125" s="369"/>
      <c r="M125" s="369"/>
      <c r="N125" s="369"/>
      <c r="O125" s="369"/>
      <c r="P125" s="133">
        <f t="shared" si="35"/>
        <v>0</v>
      </c>
      <c r="Q125" s="369"/>
      <c r="R125" s="369"/>
      <c r="S125" s="99">
        <f t="shared" si="34"/>
        <v>0</v>
      </c>
    </row>
    <row r="126" spans="1:19">
      <c r="A126" s="274"/>
      <c r="C126" s="369"/>
      <c r="D126" s="115"/>
      <c r="E126" s="116">
        <f t="shared" si="33"/>
        <v>0</v>
      </c>
      <c r="F126" s="382"/>
      <c r="G126" s="369"/>
      <c r="H126" s="369"/>
      <c r="I126" s="369"/>
      <c r="J126" s="369"/>
      <c r="K126" s="369"/>
      <c r="L126" s="369"/>
      <c r="M126" s="369"/>
      <c r="N126" s="369"/>
      <c r="O126" s="369"/>
      <c r="P126" s="133">
        <f t="shared" si="35"/>
        <v>0</v>
      </c>
      <c r="Q126" s="369"/>
      <c r="R126" s="369"/>
      <c r="S126" s="99">
        <f t="shared" si="34"/>
        <v>0</v>
      </c>
    </row>
    <row r="127" spans="1:19">
      <c r="A127" s="274"/>
      <c r="C127" s="369"/>
      <c r="D127" s="115"/>
      <c r="E127" s="116">
        <f t="shared" si="33"/>
        <v>0</v>
      </c>
      <c r="F127" s="382"/>
      <c r="G127" s="369"/>
      <c r="H127" s="369"/>
      <c r="I127" s="369"/>
      <c r="J127" s="369"/>
      <c r="K127" s="369"/>
      <c r="L127" s="369"/>
      <c r="M127" s="369"/>
      <c r="N127" s="369"/>
      <c r="O127" s="369"/>
      <c r="P127" s="133">
        <f t="shared" si="35"/>
        <v>0</v>
      </c>
      <c r="Q127" s="369"/>
      <c r="R127" s="369"/>
      <c r="S127" s="99">
        <f t="shared" si="34"/>
        <v>0</v>
      </c>
    </row>
    <row r="128" spans="1:19">
      <c r="A128" s="274"/>
      <c r="C128" s="369"/>
      <c r="D128" s="115"/>
      <c r="E128" s="116">
        <f t="shared" si="33"/>
        <v>0</v>
      </c>
      <c r="F128" s="382"/>
      <c r="G128" s="369"/>
      <c r="H128" s="369"/>
      <c r="I128" s="369"/>
      <c r="J128" s="369"/>
      <c r="K128" s="369"/>
      <c r="L128" s="369"/>
      <c r="M128" s="369"/>
      <c r="N128" s="369"/>
      <c r="O128" s="369"/>
      <c r="P128" s="133">
        <f t="shared" si="35"/>
        <v>0</v>
      </c>
      <c r="Q128" s="369"/>
      <c r="R128" s="369"/>
      <c r="S128" s="99">
        <f t="shared" si="34"/>
        <v>0</v>
      </c>
    </row>
    <row r="129" spans="1:19" s="41" customFormat="1">
      <c r="A129" s="274"/>
      <c r="D129" s="125" t="s">
        <v>37</v>
      </c>
      <c r="E129" s="126" t="s">
        <v>37</v>
      </c>
      <c r="F129" s="127" t="s">
        <v>37</v>
      </c>
      <c r="G129" s="127" t="s">
        <v>37</v>
      </c>
      <c r="H129" s="127" t="s">
        <v>37</v>
      </c>
      <c r="I129" s="127" t="s">
        <v>37</v>
      </c>
      <c r="J129" s="127" t="s">
        <v>37</v>
      </c>
      <c r="K129" s="127" t="s">
        <v>37</v>
      </c>
      <c r="L129" s="127" t="s">
        <v>37</v>
      </c>
      <c r="M129" s="127" t="s">
        <v>37</v>
      </c>
      <c r="N129" s="127" t="s">
        <v>37</v>
      </c>
      <c r="O129" s="127" t="s">
        <v>37</v>
      </c>
      <c r="P129" s="128" t="s">
        <v>37</v>
      </c>
      <c r="Q129" s="129" t="s">
        <v>37</v>
      </c>
      <c r="R129" s="130" t="s">
        <v>37</v>
      </c>
      <c r="S129" s="99"/>
    </row>
    <row r="130" spans="1:19">
      <c r="A130" s="274"/>
      <c r="C130" s="354" t="str">
        <f>'1 Names'!C36</f>
        <v>Extra 3</v>
      </c>
      <c r="D130" s="353">
        <f>SUM(D120:D129)</f>
        <v>0</v>
      </c>
      <c r="E130" s="355">
        <f t="shared" ref="E130:R130" si="36">SUM(E120:E129)</f>
        <v>0</v>
      </c>
      <c r="F130" s="353">
        <f t="shared" si="36"/>
        <v>0</v>
      </c>
      <c r="G130" s="353">
        <f t="shared" si="36"/>
        <v>0</v>
      </c>
      <c r="H130" s="353">
        <f t="shared" si="36"/>
        <v>0</v>
      </c>
      <c r="I130" s="353">
        <f t="shared" si="36"/>
        <v>0</v>
      </c>
      <c r="J130" s="353">
        <f t="shared" si="36"/>
        <v>0</v>
      </c>
      <c r="K130" s="353">
        <f t="shared" si="36"/>
        <v>0</v>
      </c>
      <c r="L130" s="353">
        <f t="shared" si="36"/>
        <v>0</v>
      </c>
      <c r="M130" s="353">
        <f>SUM(M120:M129)</f>
        <v>0</v>
      </c>
      <c r="N130" s="353">
        <f>SUM(N120:N129)</f>
        <v>0</v>
      </c>
      <c r="O130" s="353">
        <f>SUM(O120:O129)</f>
        <v>0</v>
      </c>
      <c r="P130" s="356">
        <f t="shared" si="36"/>
        <v>0</v>
      </c>
      <c r="Q130" s="353">
        <f t="shared" si="36"/>
        <v>0</v>
      </c>
      <c r="R130" s="357">
        <f t="shared" si="36"/>
        <v>0</v>
      </c>
      <c r="S130" s="99">
        <f>E130-SUM(Q130:R130)-SUM(F130:L130)</f>
        <v>0</v>
      </c>
    </row>
    <row r="131" spans="1:19">
      <c r="A131" s="274"/>
      <c r="B131" s="19"/>
      <c r="C131" s="127"/>
      <c r="E131" s="121"/>
      <c r="F131" s="38"/>
      <c r="G131" s="38"/>
      <c r="H131" s="38"/>
      <c r="I131" s="38"/>
      <c r="J131" s="38"/>
      <c r="K131" s="38"/>
      <c r="L131" s="38"/>
      <c r="M131" s="38"/>
      <c r="N131" s="38"/>
      <c r="O131" s="38"/>
      <c r="P131" s="133"/>
      <c r="Q131" s="122"/>
      <c r="R131" s="123"/>
      <c r="S131" s="99"/>
    </row>
    <row r="132" spans="1:19">
      <c r="A132" s="274"/>
      <c r="B132" s="19" t="str">
        <f>'1 Names'!C37</f>
        <v>Extra 4</v>
      </c>
      <c r="D132" s="115">
        <v>0</v>
      </c>
      <c r="E132" s="121"/>
      <c r="F132" s="38"/>
      <c r="G132" s="38"/>
      <c r="H132" s="38"/>
      <c r="I132" s="38"/>
      <c r="J132" s="38"/>
      <c r="K132" s="38"/>
      <c r="L132" s="38"/>
      <c r="M132" s="38"/>
      <c r="N132" s="38"/>
      <c r="O132" s="38"/>
      <c r="P132" s="133"/>
      <c r="Q132" s="122"/>
      <c r="R132" s="123"/>
      <c r="S132" s="99"/>
    </row>
    <row r="133" spans="1:19">
      <c r="A133" s="274"/>
      <c r="C133" s="369"/>
      <c r="D133" s="115"/>
      <c r="E133" s="116">
        <f t="shared" ref="E133:E140" si="37">SUM(P133:R133)</f>
        <v>0</v>
      </c>
      <c r="F133" s="382"/>
      <c r="G133" s="369"/>
      <c r="H133" s="369"/>
      <c r="I133" s="369"/>
      <c r="J133" s="369"/>
      <c r="K133" s="369"/>
      <c r="L133" s="369"/>
      <c r="M133" s="369"/>
      <c r="N133" s="369"/>
      <c r="O133" s="369"/>
      <c r="P133" s="133">
        <f>SUM(F133:O133)</f>
        <v>0</v>
      </c>
      <c r="Q133" s="369"/>
      <c r="R133" s="369"/>
      <c r="S133" s="99">
        <f t="shared" ref="S133:S140" si="38">E133-SUM(Q133:R133)-SUM(F133:L133)</f>
        <v>0</v>
      </c>
    </row>
    <row r="134" spans="1:19">
      <c r="A134" s="274"/>
      <c r="C134" s="369"/>
      <c r="D134" s="115"/>
      <c r="E134" s="116">
        <f t="shared" si="37"/>
        <v>0</v>
      </c>
      <c r="F134" s="382"/>
      <c r="G134" s="369"/>
      <c r="H134" s="369"/>
      <c r="I134" s="369"/>
      <c r="J134" s="369"/>
      <c r="K134" s="369"/>
      <c r="L134" s="369"/>
      <c r="M134" s="369"/>
      <c r="N134" s="369"/>
      <c r="O134" s="369"/>
      <c r="P134" s="133">
        <f t="shared" ref="P134:P140" si="39">SUM(F134:O134)</f>
        <v>0</v>
      </c>
      <c r="Q134" s="369"/>
      <c r="R134" s="369"/>
      <c r="S134" s="99">
        <f t="shared" si="38"/>
        <v>0</v>
      </c>
    </row>
    <row r="135" spans="1:19">
      <c r="A135" s="274"/>
      <c r="C135" s="369"/>
      <c r="D135" s="115"/>
      <c r="E135" s="116">
        <f t="shared" si="37"/>
        <v>0</v>
      </c>
      <c r="F135" s="382"/>
      <c r="G135" s="369"/>
      <c r="H135" s="369"/>
      <c r="I135" s="369"/>
      <c r="J135" s="369"/>
      <c r="K135" s="369"/>
      <c r="L135" s="369"/>
      <c r="M135" s="369"/>
      <c r="N135" s="369"/>
      <c r="O135" s="369"/>
      <c r="P135" s="133">
        <f t="shared" si="39"/>
        <v>0</v>
      </c>
      <c r="Q135" s="369"/>
      <c r="R135" s="369"/>
      <c r="S135" s="99">
        <f t="shared" si="38"/>
        <v>0</v>
      </c>
    </row>
    <row r="136" spans="1:19">
      <c r="A136" s="274"/>
      <c r="C136" s="369"/>
      <c r="D136" s="115"/>
      <c r="E136" s="116">
        <f t="shared" si="37"/>
        <v>0</v>
      </c>
      <c r="F136" s="382"/>
      <c r="G136" s="369"/>
      <c r="H136" s="369"/>
      <c r="I136" s="369"/>
      <c r="J136" s="369"/>
      <c r="K136" s="369"/>
      <c r="L136" s="369"/>
      <c r="M136" s="369"/>
      <c r="N136" s="369"/>
      <c r="O136" s="369"/>
      <c r="P136" s="133">
        <f t="shared" si="39"/>
        <v>0</v>
      </c>
      <c r="Q136" s="369"/>
      <c r="R136" s="369"/>
      <c r="S136" s="99">
        <f t="shared" si="38"/>
        <v>0</v>
      </c>
    </row>
    <row r="137" spans="1:19">
      <c r="A137" s="274"/>
      <c r="C137" s="369"/>
      <c r="D137" s="115"/>
      <c r="E137" s="116">
        <f t="shared" si="37"/>
        <v>0</v>
      </c>
      <c r="F137" s="382"/>
      <c r="G137" s="369"/>
      <c r="H137" s="369"/>
      <c r="I137" s="369"/>
      <c r="J137" s="369"/>
      <c r="K137" s="369"/>
      <c r="L137" s="369"/>
      <c r="M137" s="369"/>
      <c r="N137" s="369"/>
      <c r="O137" s="369"/>
      <c r="P137" s="133">
        <f>SUM(F137:O137)</f>
        <v>0</v>
      </c>
      <c r="Q137" s="369"/>
      <c r="R137" s="369"/>
      <c r="S137" s="99">
        <f t="shared" si="38"/>
        <v>0</v>
      </c>
    </row>
    <row r="138" spans="1:19">
      <c r="A138" s="274"/>
      <c r="C138" s="369"/>
      <c r="D138" s="115"/>
      <c r="E138" s="116">
        <f t="shared" si="37"/>
        <v>0</v>
      </c>
      <c r="F138" s="382"/>
      <c r="G138" s="369"/>
      <c r="H138" s="369"/>
      <c r="I138" s="369"/>
      <c r="J138" s="369"/>
      <c r="K138" s="369"/>
      <c r="L138" s="369"/>
      <c r="M138" s="369"/>
      <c r="N138" s="369"/>
      <c r="O138" s="369"/>
      <c r="P138" s="133">
        <f>SUM(F138:O138)</f>
        <v>0</v>
      </c>
      <c r="Q138" s="369"/>
      <c r="R138" s="369"/>
      <c r="S138" s="99">
        <f t="shared" si="38"/>
        <v>0</v>
      </c>
    </row>
    <row r="139" spans="1:19">
      <c r="A139" s="274"/>
      <c r="C139" s="369"/>
      <c r="D139" s="115"/>
      <c r="E139" s="116">
        <f t="shared" si="37"/>
        <v>0</v>
      </c>
      <c r="F139" s="382"/>
      <c r="G139" s="369"/>
      <c r="H139" s="369"/>
      <c r="I139" s="369"/>
      <c r="J139" s="369"/>
      <c r="K139" s="369"/>
      <c r="L139" s="369"/>
      <c r="M139" s="369"/>
      <c r="N139" s="369"/>
      <c r="O139" s="369"/>
      <c r="P139" s="133">
        <f t="shared" si="39"/>
        <v>0</v>
      </c>
      <c r="Q139" s="369"/>
      <c r="R139" s="369"/>
      <c r="S139" s="99">
        <f t="shared" si="38"/>
        <v>0</v>
      </c>
    </row>
    <row r="140" spans="1:19">
      <c r="A140" s="274"/>
      <c r="C140" s="369"/>
      <c r="D140" s="115"/>
      <c r="E140" s="116">
        <f t="shared" si="37"/>
        <v>0</v>
      </c>
      <c r="F140" s="382"/>
      <c r="G140" s="369"/>
      <c r="H140" s="369"/>
      <c r="I140" s="369"/>
      <c r="J140" s="369"/>
      <c r="K140" s="369"/>
      <c r="L140" s="369"/>
      <c r="M140" s="369"/>
      <c r="N140" s="369"/>
      <c r="O140" s="369"/>
      <c r="P140" s="133">
        <f t="shared" si="39"/>
        <v>0</v>
      </c>
      <c r="Q140" s="369"/>
      <c r="R140" s="369"/>
      <c r="S140" s="99">
        <f t="shared" si="38"/>
        <v>0</v>
      </c>
    </row>
    <row r="141" spans="1:19" s="41" customFormat="1">
      <c r="A141" s="274"/>
      <c r="D141" s="125" t="s">
        <v>37</v>
      </c>
      <c r="E141" s="126" t="s">
        <v>37</v>
      </c>
      <c r="F141" s="127" t="s">
        <v>37</v>
      </c>
      <c r="G141" s="127" t="s">
        <v>37</v>
      </c>
      <c r="H141" s="127" t="s">
        <v>37</v>
      </c>
      <c r="I141" s="127" t="s">
        <v>37</v>
      </c>
      <c r="J141" s="127" t="s">
        <v>37</v>
      </c>
      <c r="K141" s="127" t="s">
        <v>37</v>
      </c>
      <c r="L141" s="127" t="s">
        <v>37</v>
      </c>
      <c r="M141" s="127" t="s">
        <v>37</v>
      </c>
      <c r="N141" s="127" t="s">
        <v>37</v>
      </c>
      <c r="O141" s="127" t="s">
        <v>37</v>
      </c>
      <c r="P141" s="128" t="s">
        <v>37</v>
      </c>
      <c r="Q141" s="129" t="s">
        <v>37</v>
      </c>
      <c r="R141" s="130" t="s">
        <v>37</v>
      </c>
      <c r="S141" s="99"/>
    </row>
    <row r="142" spans="1:19">
      <c r="A142" s="274"/>
      <c r="C142" s="354" t="str">
        <f>'1 Names'!C37</f>
        <v>Extra 4</v>
      </c>
      <c r="D142" s="353">
        <f>SUM(D132:D141)</f>
        <v>0</v>
      </c>
      <c r="E142" s="355">
        <f t="shared" ref="E142:R142" si="40">SUM(E132:E141)</f>
        <v>0</v>
      </c>
      <c r="F142" s="353">
        <f t="shared" si="40"/>
        <v>0</v>
      </c>
      <c r="G142" s="353">
        <f t="shared" si="40"/>
        <v>0</v>
      </c>
      <c r="H142" s="353">
        <f t="shared" si="40"/>
        <v>0</v>
      </c>
      <c r="I142" s="353">
        <f t="shared" si="40"/>
        <v>0</v>
      </c>
      <c r="J142" s="353">
        <f t="shared" si="40"/>
        <v>0</v>
      </c>
      <c r="K142" s="353">
        <f t="shared" si="40"/>
        <v>0</v>
      </c>
      <c r="L142" s="353">
        <f t="shared" si="40"/>
        <v>0</v>
      </c>
      <c r="M142" s="353">
        <f>SUM(M132:M141)</f>
        <v>0</v>
      </c>
      <c r="N142" s="353">
        <f>SUM(N132:N141)</f>
        <v>0</v>
      </c>
      <c r="O142" s="353">
        <f>SUM(O132:O141)</f>
        <v>0</v>
      </c>
      <c r="P142" s="356">
        <f t="shared" si="40"/>
        <v>0</v>
      </c>
      <c r="Q142" s="353">
        <f t="shared" si="40"/>
        <v>0</v>
      </c>
      <c r="R142" s="357">
        <f t="shared" si="40"/>
        <v>0</v>
      </c>
      <c r="S142" s="99">
        <f>E142-SUM(Q142:R142)-SUM(F142:L142)</f>
        <v>0</v>
      </c>
    </row>
    <row r="143" spans="1:19">
      <c r="A143" s="274"/>
      <c r="B143" s="19"/>
      <c r="C143" s="127"/>
      <c r="E143" s="121"/>
      <c r="F143" s="38"/>
      <c r="G143" s="38"/>
      <c r="H143" s="38"/>
      <c r="I143" s="38"/>
      <c r="J143" s="38"/>
      <c r="K143" s="38"/>
      <c r="L143" s="38"/>
      <c r="M143" s="38"/>
      <c r="N143" s="38"/>
      <c r="O143" s="38"/>
      <c r="P143" s="133"/>
      <c r="Q143" s="122"/>
      <c r="R143" s="123"/>
      <c r="S143" s="99"/>
    </row>
    <row r="144" spans="1:19">
      <c r="A144" s="274"/>
      <c r="B144" s="19" t="str">
        <f>'1 Names'!C38</f>
        <v>Extra 5</v>
      </c>
      <c r="D144" s="115">
        <v>0</v>
      </c>
      <c r="E144" s="121"/>
      <c r="F144" s="38"/>
      <c r="G144" s="38"/>
      <c r="H144" s="38"/>
      <c r="I144" s="38"/>
      <c r="J144" s="38"/>
      <c r="K144" s="38"/>
      <c r="L144" s="38"/>
      <c r="M144" s="38"/>
      <c r="N144" s="38"/>
      <c r="O144" s="38"/>
      <c r="P144" s="133"/>
      <c r="Q144" s="122"/>
      <c r="R144" s="123"/>
      <c r="S144" s="99"/>
    </row>
    <row r="145" spans="1:19">
      <c r="A145" s="274"/>
      <c r="C145" s="369"/>
      <c r="D145" s="115"/>
      <c r="E145" s="116">
        <f t="shared" ref="E145:E152" si="41">SUM(P145:R145)</f>
        <v>0</v>
      </c>
      <c r="F145" s="382"/>
      <c r="G145" s="369"/>
      <c r="H145" s="369"/>
      <c r="I145" s="369"/>
      <c r="J145" s="369"/>
      <c r="K145" s="369"/>
      <c r="L145" s="369"/>
      <c r="M145" s="369"/>
      <c r="N145" s="369"/>
      <c r="O145" s="369"/>
      <c r="P145" s="133">
        <f>SUM(F145:O145)</f>
        <v>0</v>
      </c>
      <c r="Q145" s="369"/>
      <c r="R145" s="369"/>
      <c r="S145" s="99">
        <f t="shared" ref="S145:S152" si="42">E145-SUM(Q145:R145)-SUM(F145:L145)</f>
        <v>0</v>
      </c>
    </row>
    <row r="146" spans="1:19">
      <c r="A146" s="274"/>
      <c r="C146" s="369"/>
      <c r="D146" s="115"/>
      <c r="E146" s="116">
        <f t="shared" si="41"/>
        <v>0</v>
      </c>
      <c r="F146" s="382"/>
      <c r="G146" s="369"/>
      <c r="H146" s="369"/>
      <c r="I146" s="369"/>
      <c r="J146" s="369"/>
      <c r="K146" s="369"/>
      <c r="L146" s="369"/>
      <c r="M146" s="369"/>
      <c r="N146" s="369"/>
      <c r="O146" s="369"/>
      <c r="P146" s="133">
        <f t="shared" ref="P146:P151" si="43">SUM(F146:O146)</f>
        <v>0</v>
      </c>
      <c r="Q146" s="369"/>
      <c r="R146" s="369"/>
      <c r="S146" s="99">
        <f t="shared" si="42"/>
        <v>0</v>
      </c>
    </row>
    <row r="147" spans="1:19">
      <c r="A147" s="274"/>
      <c r="C147" s="369"/>
      <c r="D147" s="115"/>
      <c r="E147" s="116">
        <f t="shared" si="41"/>
        <v>0</v>
      </c>
      <c r="F147" s="382"/>
      <c r="G147" s="369"/>
      <c r="H147" s="369"/>
      <c r="I147" s="369"/>
      <c r="J147" s="369"/>
      <c r="K147" s="369"/>
      <c r="L147" s="369"/>
      <c r="M147" s="369"/>
      <c r="N147" s="369"/>
      <c r="O147" s="369"/>
      <c r="P147" s="133">
        <f t="shared" si="43"/>
        <v>0</v>
      </c>
      <c r="Q147" s="369"/>
      <c r="R147" s="369"/>
      <c r="S147" s="99">
        <f t="shared" si="42"/>
        <v>0</v>
      </c>
    </row>
    <row r="148" spans="1:19">
      <c r="A148" s="274"/>
      <c r="C148" s="369"/>
      <c r="D148" s="115"/>
      <c r="E148" s="116">
        <f t="shared" si="41"/>
        <v>0</v>
      </c>
      <c r="F148" s="382"/>
      <c r="G148" s="369"/>
      <c r="H148" s="369"/>
      <c r="I148" s="369"/>
      <c r="J148" s="369"/>
      <c r="K148" s="369"/>
      <c r="L148" s="369"/>
      <c r="M148" s="369"/>
      <c r="N148" s="369"/>
      <c r="O148" s="369"/>
      <c r="P148" s="133">
        <f>SUM(F148:O148)</f>
        <v>0</v>
      </c>
      <c r="Q148" s="369"/>
      <c r="R148" s="369"/>
      <c r="S148" s="99">
        <f t="shared" si="42"/>
        <v>0</v>
      </c>
    </row>
    <row r="149" spans="1:19">
      <c r="A149" s="274"/>
      <c r="C149" s="369"/>
      <c r="D149" s="115"/>
      <c r="E149" s="116">
        <f t="shared" si="41"/>
        <v>0</v>
      </c>
      <c r="F149" s="382"/>
      <c r="G149" s="369"/>
      <c r="H149" s="369"/>
      <c r="I149" s="369"/>
      <c r="J149" s="369"/>
      <c r="K149" s="369"/>
      <c r="L149" s="369"/>
      <c r="M149" s="369"/>
      <c r="N149" s="369"/>
      <c r="O149" s="369"/>
      <c r="P149" s="133">
        <f t="shared" si="43"/>
        <v>0</v>
      </c>
      <c r="Q149" s="369"/>
      <c r="R149" s="369"/>
      <c r="S149" s="99">
        <f t="shared" si="42"/>
        <v>0</v>
      </c>
    </row>
    <row r="150" spans="1:19">
      <c r="A150" s="274"/>
      <c r="C150" s="369"/>
      <c r="D150" s="115"/>
      <c r="E150" s="116">
        <f t="shared" si="41"/>
        <v>0</v>
      </c>
      <c r="F150" s="382"/>
      <c r="G150" s="369"/>
      <c r="H150" s="369"/>
      <c r="I150" s="369"/>
      <c r="J150" s="369"/>
      <c r="K150" s="369"/>
      <c r="L150" s="369"/>
      <c r="M150" s="369"/>
      <c r="N150" s="369"/>
      <c r="O150" s="369"/>
      <c r="P150" s="133">
        <f>SUM(F150:O150)</f>
        <v>0</v>
      </c>
      <c r="Q150" s="369"/>
      <c r="R150" s="369"/>
      <c r="S150" s="99">
        <f t="shared" si="42"/>
        <v>0</v>
      </c>
    </row>
    <row r="151" spans="1:19">
      <c r="A151" s="274"/>
      <c r="C151" s="369"/>
      <c r="D151" s="115"/>
      <c r="E151" s="116">
        <f t="shared" si="41"/>
        <v>0</v>
      </c>
      <c r="F151" s="382"/>
      <c r="G151" s="369"/>
      <c r="H151" s="369"/>
      <c r="I151" s="369"/>
      <c r="J151" s="369"/>
      <c r="K151" s="369"/>
      <c r="L151" s="369"/>
      <c r="M151" s="369"/>
      <c r="N151" s="369"/>
      <c r="O151" s="369"/>
      <c r="P151" s="133">
        <f t="shared" si="43"/>
        <v>0</v>
      </c>
      <c r="Q151" s="369"/>
      <c r="R151" s="369"/>
      <c r="S151" s="99">
        <f t="shared" si="42"/>
        <v>0</v>
      </c>
    </row>
    <row r="152" spans="1:19">
      <c r="A152" s="274"/>
      <c r="C152" s="369"/>
      <c r="D152" s="115"/>
      <c r="E152" s="116">
        <f t="shared" si="41"/>
        <v>0</v>
      </c>
      <c r="F152" s="382"/>
      <c r="G152" s="369"/>
      <c r="H152" s="369"/>
      <c r="I152" s="369"/>
      <c r="J152" s="369"/>
      <c r="K152" s="369"/>
      <c r="L152" s="369"/>
      <c r="M152" s="369"/>
      <c r="N152" s="369"/>
      <c r="O152" s="369"/>
      <c r="P152" s="133">
        <f>SUM(F152:O152)</f>
        <v>0</v>
      </c>
      <c r="Q152" s="369"/>
      <c r="R152" s="369"/>
      <c r="S152" s="99">
        <f t="shared" si="42"/>
        <v>0</v>
      </c>
    </row>
    <row r="153" spans="1:19" s="41" customFormat="1">
      <c r="A153" s="274"/>
      <c r="D153" s="125" t="s">
        <v>37</v>
      </c>
      <c r="E153" s="126" t="s">
        <v>37</v>
      </c>
      <c r="F153" s="127" t="s">
        <v>37</v>
      </c>
      <c r="G153" s="127" t="s">
        <v>37</v>
      </c>
      <c r="H153" s="127" t="s">
        <v>37</v>
      </c>
      <c r="I153" s="127" t="s">
        <v>37</v>
      </c>
      <c r="J153" s="127" t="s">
        <v>37</v>
      </c>
      <c r="K153" s="127" t="s">
        <v>37</v>
      </c>
      <c r="L153" s="127" t="s">
        <v>37</v>
      </c>
      <c r="M153" s="127" t="s">
        <v>37</v>
      </c>
      <c r="N153" s="127" t="s">
        <v>37</v>
      </c>
      <c r="O153" s="127" t="s">
        <v>37</v>
      </c>
      <c r="P153" s="128" t="s">
        <v>37</v>
      </c>
      <c r="Q153" s="129" t="s">
        <v>37</v>
      </c>
      <c r="R153" s="130" t="s">
        <v>37</v>
      </c>
      <c r="S153" s="99"/>
    </row>
    <row r="154" spans="1:19">
      <c r="A154" s="274"/>
      <c r="C154" s="354" t="str">
        <f>'1 Names'!C38</f>
        <v>Extra 5</v>
      </c>
      <c r="D154" s="353">
        <f>SUM(D144:D153)</f>
        <v>0</v>
      </c>
      <c r="E154" s="355">
        <f t="shared" ref="E154:R154" si="44">SUM(E144:E153)</f>
        <v>0</v>
      </c>
      <c r="F154" s="353">
        <f t="shared" si="44"/>
        <v>0</v>
      </c>
      <c r="G154" s="353">
        <f t="shared" si="44"/>
        <v>0</v>
      </c>
      <c r="H154" s="353">
        <f t="shared" si="44"/>
        <v>0</v>
      </c>
      <c r="I154" s="353">
        <f t="shared" si="44"/>
        <v>0</v>
      </c>
      <c r="J154" s="353">
        <f t="shared" si="44"/>
        <v>0</v>
      </c>
      <c r="K154" s="353">
        <f t="shared" si="44"/>
        <v>0</v>
      </c>
      <c r="L154" s="353">
        <f t="shared" si="44"/>
        <v>0</v>
      </c>
      <c r="M154" s="353">
        <f>SUM(M144:M153)</f>
        <v>0</v>
      </c>
      <c r="N154" s="353">
        <f>SUM(N144:N153)</f>
        <v>0</v>
      </c>
      <c r="O154" s="353">
        <f>SUM(O144:O153)</f>
        <v>0</v>
      </c>
      <c r="P154" s="356">
        <f t="shared" si="44"/>
        <v>0</v>
      </c>
      <c r="Q154" s="353">
        <f t="shared" si="44"/>
        <v>0</v>
      </c>
      <c r="R154" s="357">
        <f t="shared" si="44"/>
        <v>0</v>
      </c>
      <c r="S154" s="99">
        <f>E154-SUM(Q154:R154)-SUM(F154:L154)</f>
        <v>0</v>
      </c>
    </row>
    <row r="155" spans="1:19">
      <c r="A155" s="274"/>
      <c r="B155" s="19"/>
      <c r="C155" s="127"/>
      <c r="E155" s="121"/>
      <c r="F155" s="38"/>
      <c r="G155" s="38"/>
      <c r="H155" s="38"/>
      <c r="I155" s="38"/>
      <c r="J155" s="38"/>
      <c r="K155" s="38"/>
      <c r="L155" s="38"/>
      <c r="M155" s="38"/>
      <c r="N155" s="38"/>
      <c r="O155" s="38"/>
      <c r="P155" s="133"/>
      <c r="Q155" s="122"/>
      <c r="R155" s="123"/>
      <c r="S155" s="99"/>
    </row>
    <row r="156" spans="1:19">
      <c r="A156" s="40"/>
      <c r="C156" s="127"/>
      <c r="D156" s="125" t="s">
        <v>37</v>
      </c>
      <c r="E156" s="121"/>
      <c r="F156" s="38"/>
      <c r="G156" s="38"/>
      <c r="H156" s="38"/>
      <c r="I156" s="38"/>
      <c r="J156" s="38"/>
      <c r="K156" s="38"/>
      <c r="L156" s="38"/>
      <c r="M156" s="38"/>
      <c r="N156" s="38"/>
      <c r="O156" s="38"/>
      <c r="P156" s="133"/>
      <c r="Q156" s="122"/>
      <c r="R156" s="123"/>
      <c r="S156" s="99"/>
    </row>
    <row r="157" spans="1:19" s="19" customFormat="1" ht="17" thickBot="1">
      <c r="A157" s="135" t="s">
        <v>0</v>
      </c>
      <c r="B157" s="135"/>
      <c r="C157" s="135"/>
      <c r="D157" s="136">
        <f>SUM(D10:D156)/2</f>
        <v>0</v>
      </c>
      <c r="E157" s="275">
        <f t="shared" ref="E157:R157" si="45">ROUND(SUM(E9:E156)/2,0)</f>
        <v>2000</v>
      </c>
      <c r="F157" s="135">
        <f t="shared" si="45"/>
        <v>1000</v>
      </c>
      <c r="G157" s="135">
        <f t="shared" si="45"/>
        <v>1000</v>
      </c>
      <c r="H157" s="135">
        <f t="shared" si="45"/>
        <v>0</v>
      </c>
      <c r="I157" s="135">
        <f t="shared" si="45"/>
        <v>0</v>
      </c>
      <c r="J157" s="135">
        <f t="shared" si="45"/>
        <v>0</v>
      </c>
      <c r="K157" s="135">
        <f t="shared" si="45"/>
        <v>0</v>
      </c>
      <c r="L157" s="135">
        <f t="shared" si="45"/>
        <v>0</v>
      </c>
      <c r="M157" s="135">
        <f>ROUND(SUM(M9:M156)/2,0)</f>
        <v>0</v>
      </c>
      <c r="N157" s="135">
        <f>ROUND(SUM(N9:N156)/2,0)</f>
        <v>0</v>
      </c>
      <c r="O157" s="135">
        <f>ROUND(SUM(O9:O156)/2,0)</f>
        <v>0</v>
      </c>
      <c r="P157" s="276">
        <f>ROUND(SUM(P9:P156)/2,0)</f>
        <v>2000</v>
      </c>
      <c r="Q157" s="135">
        <f t="shared" si="45"/>
        <v>0</v>
      </c>
      <c r="R157" s="277">
        <f t="shared" si="45"/>
        <v>0</v>
      </c>
      <c r="S157" s="99">
        <f>E157-SUM(Q157:R157)-SUM(F157:L157)</f>
        <v>0</v>
      </c>
    </row>
    <row r="158" spans="1:19" ht="17" thickTop="1">
      <c r="P158" s="117"/>
      <c r="Q158" s="115"/>
      <c r="R158" s="118"/>
      <c r="S158" s="99"/>
    </row>
    <row r="159" spans="1:19">
      <c r="C159" s="369" t="s">
        <v>35</v>
      </c>
      <c r="E159" s="278">
        <f>SUM(P159:R159)</f>
        <v>0</v>
      </c>
      <c r="F159" s="369"/>
      <c r="G159" s="369"/>
      <c r="H159" s="369"/>
      <c r="I159" s="369"/>
      <c r="J159" s="369"/>
      <c r="K159" s="369"/>
      <c r="L159" s="369"/>
      <c r="M159" s="369"/>
      <c r="N159" s="369"/>
      <c r="O159" s="369"/>
      <c r="P159" s="133">
        <f>SUM(F159:L159)</f>
        <v>0</v>
      </c>
      <c r="Q159" s="369"/>
      <c r="R159" s="369"/>
      <c r="S159" s="99">
        <f>E159-SUM(Q159:R159)-SUM(F159:L159)</f>
        <v>0</v>
      </c>
    </row>
    <row r="160" spans="1:19">
      <c r="A160" s="19"/>
      <c r="C160" s="279" t="s">
        <v>144</v>
      </c>
      <c r="D160" s="115"/>
    </row>
    <row r="161" spans="1:4">
      <c r="A161" s="19"/>
      <c r="D161" s="122"/>
    </row>
    <row r="162" spans="1:4">
      <c r="A162" s="19"/>
      <c r="D162" s="122"/>
    </row>
    <row r="163" spans="1:4">
      <c r="A163" s="19"/>
      <c r="C163" s="280" t="s">
        <v>101</v>
      </c>
      <c r="D163" s="122"/>
    </row>
    <row r="164" spans="1:4">
      <c r="A164" s="19"/>
      <c r="C164" s="80"/>
      <c r="D164" s="122"/>
    </row>
    <row r="165" spans="1:4">
      <c r="C165" s="280"/>
      <c r="D165" s="38"/>
    </row>
    <row r="166" spans="1:4">
      <c r="C166" s="280"/>
      <c r="D166" s="38"/>
    </row>
    <row r="167" spans="1:4">
      <c r="C167" s="280"/>
    </row>
    <row r="168" spans="1:4">
      <c r="C168" s="280"/>
    </row>
    <row r="169" spans="1:4">
      <c r="C169" s="280"/>
    </row>
    <row r="171" spans="1:4">
      <c r="C171" s="280"/>
    </row>
    <row r="172" spans="1:4">
      <c r="C172" s="280"/>
    </row>
    <row r="173" spans="1:4">
      <c r="C173" s="280"/>
    </row>
    <row r="175" spans="1:4">
      <c r="C175" s="280"/>
    </row>
    <row r="176" spans="1:4">
      <c r="C176" s="280"/>
    </row>
    <row r="178" spans="3:3">
      <c r="C178" s="280"/>
    </row>
    <row r="179" spans="3:3">
      <c r="C179" s="280"/>
    </row>
    <row r="180" spans="3:3">
      <c r="C180" s="280"/>
    </row>
    <row r="181" spans="3:3">
      <c r="C181" s="280"/>
    </row>
    <row r="183" spans="3:3">
      <c r="C183" s="280"/>
    </row>
    <row r="184" spans="3:3">
      <c r="C184" s="280"/>
    </row>
    <row r="185" spans="3:3">
      <c r="C185" s="280"/>
    </row>
    <row r="186" spans="3:3">
      <c r="C186" s="280"/>
    </row>
    <row r="187" spans="3:3">
      <c r="C187" s="280"/>
    </row>
    <row r="188" spans="3:3">
      <c r="C188" s="280"/>
    </row>
  </sheetData>
  <mergeCells count="3">
    <mergeCell ref="S4:T6"/>
    <mergeCell ref="D4:F5"/>
    <mergeCell ref="A1:V1"/>
  </mergeCells>
  <phoneticPr fontId="21" type="noConversion"/>
  <printOptions gridLines="1"/>
  <pageMargins left="0.56999999999999995" right="0.33" top="0.51" bottom="0.63" header="0.5" footer="0.5"/>
  <pageSetup scale="48" fitToHeight="2" orientation="landscape" horizontalDpi="300" verticalDpi="300"/>
  <headerFooter>
    <oddFooter>&amp;L&amp;F&amp;C&amp;A&amp;RPage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pageSetUpPr fitToPage="1"/>
  </sheetPr>
  <dimension ref="A1:U314"/>
  <sheetViews>
    <sheetView workbookViewId="0">
      <pane xSplit="1" ySplit="1" topLeftCell="B2" activePane="bottomRight" state="frozen"/>
      <selection pane="topRight" activeCell="C1" sqref="C1"/>
      <selection pane="bottomLeft" activeCell="A3" sqref="A3"/>
      <selection pane="bottomRight" sqref="A1:U1"/>
    </sheetView>
  </sheetViews>
  <sheetFormatPr baseColWidth="10" defaultColWidth="11.5" defaultRowHeight="16"/>
  <cols>
    <col min="1" max="1" width="11.5" style="20" customWidth="1"/>
    <col min="2" max="2" width="5.5" style="20" customWidth="1"/>
    <col min="3" max="3" width="28" style="20" customWidth="1"/>
    <col min="4" max="5" width="13.83203125" style="115" customWidth="1"/>
    <col min="6" max="6" width="11.5" style="20" customWidth="1"/>
    <col min="7" max="7" width="13.33203125" style="20" customWidth="1"/>
    <col min="8" max="8" width="14" style="20" customWidth="1"/>
    <col min="9" max="18" width="12.6640625" style="20" customWidth="1"/>
    <col min="19" max="19" width="11.5" style="20" customWidth="1"/>
    <col min="20" max="20" width="12.6640625" style="20" customWidth="1"/>
    <col min="21" max="16384" width="11.5" style="20"/>
  </cols>
  <sheetData>
    <row r="1" spans="1:21" ht="59" customHeight="1">
      <c r="A1" s="451" t="s">
        <v>217</v>
      </c>
      <c r="B1" s="451"/>
      <c r="C1" s="451"/>
      <c r="D1" s="451"/>
      <c r="E1" s="451"/>
      <c r="F1" s="451"/>
      <c r="G1" s="451"/>
      <c r="H1" s="451"/>
      <c r="I1" s="451"/>
      <c r="J1" s="451"/>
      <c r="K1" s="451"/>
      <c r="L1" s="451"/>
      <c r="M1" s="451"/>
      <c r="N1" s="451"/>
      <c r="O1" s="451"/>
      <c r="P1" s="451"/>
      <c r="Q1" s="451"/>
      <c r="R1" s="451"/>
      <c r="S1" s="451"/>
      <c r="T1" s="451"/>
      <c r="U1" s="451"/>
    </row>
    <row r="2" spans="1:21" ht="15.75" customHeight="1">
      <c r="A2" s="351" t="str">
        <f>orgname</f>
        <v>Organization Name</v>
      </c>
      <c r="B2" s="34"/>
      <c r="E2" s="40" t="str">
        <f>'1 Names'!G2</f>
        <v>ver 1: date and initials</v>
      </c>
      <c r="F2" s="83"/>
      <c r="G2" s="83"/>
      <c r="H2" s="83"/>
      <c r="I2" s="83"/>
      <c r="J2" s="83"/>
      <c r="P2" s="84" t="s">
        <v>7</v>
      </c>
      <c r="Q2" s="85">
        <f ca="1">TODAY()</f>
        <v>44464</v>
      </c>
      <c r="R2" s="86">
        <f ca="1">NOW()</f>
        <v>44464.388131018517</v>
      </c>
      <c r="S2" s="300"/>
    </row>
    <row r="3" spans="1:21" ht="21" customHeight="1">
      <c r="A3" s="20" t="str">
        <f>Year</f>
        <v>Fiscal Year ______</v>
      </c>
      <c r="B3" s="35"/>
      <c r="C3" s="89"/>
      <c r="D3" s="83"/>
      <c r="E3" s="83"/>
      <c r="F3" s="414" t="s">
        <v>71</v>
      </c>
      <c r="G3" s="414"/>
      <c r="H3" s="415"/>
      <c r="I3" s="83"/>
      <c r="J3" s="83"/>
      <c r="K3" s="38"/>
      <c r="L3" s="38"/>
      <c r="M3" s="38"/>
      <c r="N3" s="38"/>
      <c r="O3" s="38"/>
      <c r="P3" s="38"/>
      <c r="S3" s="87"/>
      <c r="T3" s="87"/>
    </row>
    <row r="4" spans="1:21" ht="17" customHeight="1">
      <c r="A4" s="298" t="s">
        <v>77</v>
      </c>
      <c r="B4" s="36"/>
      <c r="D4" s="38"/>
      <c r="E4" s="38"/>
      <c r="F4" s="38"/>
      <c r="G4" s="38"/>
      <c r="H4" s="38"/>
      <c r="I4" s="38"/>
      <c r="J4" s="38"/>
      <c r="P4" s="87"/>
      <c r="Q4" s="87"/>
      <c r="S4" s="423" t="s">
        <v>14</v>
      </c>
      <c r="T4" s="423"/>
    </row>
    <row r="5" spans="1:21" ht="17" customHeight="1">
      <c r="A5" s="26"/>
      <c r="B5" s="36"/>
      <c r="D5" s="38"/>
      <c r="E5" s="38"/>
      <c r="F5" s="38"/>
      <c r="G5" s="38"/>
      <c r="H5" s="38"/>
      <c r="I5" s="38"/>
      <c r="J5" s="38"/>
      <c r="P5" s="87"/>
      <c r="Q5" s="87"/>
      <c r="S5" s="423"/>
      <c r="T5" s="423"/>
    </row>
    <row r="6" spans="1:21" ht="17" customHeight="1" thickBot="1">
      <c r="A6" s="26"/>
      <c r="B6" s="36"/>
      <c r="D6" s="38"/>
      <c r="E6" s="38"/>
      <c r="F6" s="38"/>
      <c r="G6" s="38"/>
      <c r="H6" s="38"/>
      <c r="I6" s="38"/>
      <c r="J6" s="38"/>
      <c r="P6" s="87"/>
      <c r="Q6" s="87"/>
      <c r="S6" s="423"/>
      <c r="T6" s="423"/>
    </row>
    <row r="7" spans="1:21" ht="16" customHeight="1">
      <c r="A7" s="90"/>
      <c r="B7" s="91"/>
      <c r="C7" s="91"/>
      <c r="D7" s="299" t="s">
        <v>96</v>
      </c>
      <c r="E7" s="93" t="s">
        <v>66</v>
      </c>
      <c r="F7" s="94" t="s">
        <v>86</v>
      </c>
      <c r="G7" s="95"/>
      <c r="H7" s="95"/>
      <c r="I7" s="96" t="s">
        <v>9</v>
      </c>
      <c r="J7" s="94" t="s">
        <v>118</v>
      </c>
      <c r="K7" s="95"/>
      <c r="L7" s="94"/>
      <c r="M7" s="94"/>
      <c r="N7" s="94"/>
      <c r="O7" s="94"/>
      <c r="P7" s="97" t="s">
        <v>88</v>
      </c>
      <c r="Q7" s="96" t="s">
        <v>87</v>
      </c>
      <c r="R7" s="98" t="s">
        <v>85</v>
      </c>
      <c r="S7" s="99"/>
    </row>
    <row r="8" spans="1:21" s="108" customFormat="1" ht="80" customHeight="1">
      <c r="A8" s="401" t="s">
        <v>25</v>
      </c>
      <c r="B8" s="100"/>
      <c r="C8" s="101" t="s">
        <v>70</v>
      </c>
      <c r="D8" s="102"/>
      <c r="E8" s="103"/>
      <c r="F8" s="104" t="str">
        <f>'1 Names'!E6</f>
        <v>Program 1</v>
      </c>
      <c r="G8" s="104" t="str">
        <f>'1 Names'!F6</f>
        <v>Program 2</v>
      </c>
      <c r="H8" s="104" t="str">
        <f>'1 Names'!G6</f>
        <v>Program 3</v>
      </c>
      <c r="I8" s="104" t="str">
        <f>'1 Names'!H6</f>
        <v>Program 4</v>
      </c>
      <c r="J8" s="104" t="str">
        <f>'1 Names'!I6</f>
        <v>Program 5</v>
      </c>
      <c r="K8" s="104" t="str">
        <f>'1 Names'!J6</f>
        <v>extra 1</v>
      </c>
      <c r="L8" s="104" t="str">
        <f>'1 Names'!K6</f>
        <v>extra 2</v>
      </c>
      <c r="M8" s="104" t="str">
        <f>'1 Names'!L6</f>
        <v>extra 3</v>
      </c>
      <c r="N8" s="104" t="str">
        <f>'1 Names'!M6</f>
        <v>extra 4</v>
      </c>
      <c r="O8" s="104" t="str">
        <f>'1 Names'!N6</f>
        <v>extra 5</v>
      </c>
      <c r="P8" s="105" t="s">
        <v>6</v>
      </c>
      <c r="Q8" s="104" t="str">
        <f>'1 Names'!O6</f>
        <v>Fund
Raising
&amp; Unrestricted
Income</v>
      </c>
      <c r="R8" s="104" t="str">
        <f>'1 Names'!P6</f>
        <v>Admin
(Mgt &amp; Gen)</v>
      </c>
      <c r="S8" s="107" t="s">
        <v>32</v>
      </c>
    </row>
    <row r="9" spans="1:21" ht="16" customHeight="1">
      <c r="A9" s="108"/>
      <c r="D9" s="20"/>
      <c r="E9" s="116"/>
      <c r="F9" s="285"/>
      <c r="P9" s="117"/>
      <c r="Q9" s="125"/>
      <c r="R9" s="118"/>
      <c r="S9" s="99"/>
    </row>
    <row r="10" spans="1:21" ht="16" customHeight="1">
      <c r="A10" s="286" t="s">
        <v>12</v>
      </c>
      <c r="B10" s="94"/>
      <c r="C10" s="94"/>
      <c r="D10" s="94"/>
      <c r="E10" s="287">
        <f>SUM(P10:R10)</f>
        <v>1</v>
      </c>
      <c r="F10" s="288">
        <f>'4 Payroll Allocation'!F152</f>
        <v>0.25</v>
      </c>
      <c r="G10" s="288">
        <f>'4 Payroll Allocation'!G152</f>
        <v>0.1</v>
      </c>
      <c r="H10" s="288">
        <f>'4 Payroll Allocation'!H152</f>
        <v>0.2</v>
      </c>
      <c r="I10" s="288">
        <f>'4 Payroll Allocation'!I152</f>
        <v>0.25</v>
      </c>
      <c r="J10" s="288">
        <f>'4 Payroll Allocation'!J152</f>
        <v>0.05</v>
      </c>
      <c r="K10" s="288">
        <f>'4 Payroll Allocation'!K152</f>
        <v>0</v>
      </c>
      <c r="L10" s="288">
        <f>'4 Payroll Allocation'!L152</f>
        <v>0</v>
      </c>
      <c r="M10" s="288">
        <f>'4 Payroll Allocation'!M152</f>
        <v>0</v>
      </c>
      <c r="N10" s="288">
        <f>'4 Payroll Allocation'!N152</f>
        <v>0</v>
      </c>
      <c r="O10" s="288">
        <f>'4 Payroll Allocation'!O152</f>
        <v>0</v>
      </c>
      <c r="P10" s="289">
        <f>SUM(F10:O10)</f>
        <v>0.85000000000000009</v>
      </c>
      <c r="Q10" s="288">
        <f>'4 Payroll Allocation'!Q152</f>
        <v>0.1</v>
      </c>
      <c r="R10" s="290">
        <f>'4 Payroll Allocation'!R152</f>
        <v>0.05</v>
      </c>
      <c r="S10" s="99">
        <f>E10-SUM(Q10:R10)-SUM(F10:L10)</f>
        <v>0</v>
      </c>
    </row>
    <row r="11" spans="1:21" ht="16" customHeight="1">
      <c r="A11" s="119"/>
      <c r="E11" s="116"/>
      <c r="P11" s="117"/>
      <c r="Q11" s="115"/>
      <c r="R11" s="118"/>
      <c r="S11" s="99"/>
    </row>
    <row r="12" spans="1:21" ht="16" customHeight="1">
      <c r="A12" s="119"/>
      <c r="B12" s="291" t="str">
        <f>'1 Names'!C42</f>
        <v>Rent</v>
      </c>
      <c r="E12" s="116"/>
      <c r="P12" s="117"/>
      <c r="Q12" s="115"/>
      <c r="R12" s="118"/>
      <c r="S12" s="99"/>
    </row>
    <row r="13" spans="1:21" ht="16" customHeight="1">
      <c r="C13" s="369" t="s">
        <v>157</v>
      </c>
      <c r="D13" s="115">
        <v>0</v>
      </c>
      <c r="E13" s="383">
        <v>18000</v>
      </c>
      <c r="F13" s="38">
        <f>$E13*F$10</f>
        <v>4500</v>
      </c>
      <c r="G13" s="38">
        <f t="shared" ref="G13:O17" si="0">$E13*G$10</f>
        <v>1800</v>
      </c>
      <c r="H13" s="38">
        <f t="shared" si="0"/>
        <v>3600</v>
      </c>
      <c r="I13" s="38">
        <f t="shared" si="0"/>
        <v>4500</v>
      </c>
      <c r="J13" s="38">
        <f t="shared" si="0"/>
        <v>900</v>
      </c>
      <c r="K13" s="38">
        <f t="shared" si="0"/>
        <v>0</v>
      </c>
      <c r="L13" s="38">
        <f t="shared" si="0"/>
        <v>0</v>
      </c>
      <c r="M13" s="38">
        <f t="shared" si="0"/>
        <v>0</v>
      </c>
      <c r="N13" s="38">
        <f t="shared" si="0"/>
        <v>0</v>
      </c>
      <c r="O13" s="38">
        <f t="shared" si="0"/>
        <v>0</v>
      </c>
      <c r="P13" s="133">
        <f>SUM(F13:O13)</f>
        <v>15300</v>
      </c>
      <c r="Q13" s="38">
        <f t="shared" ref="Q13:R17" si="1">$E13*Q$10</f>
        <v>1800</v>
      </c>
      <c r="R13" s="123">
        <f t="shared" si="1"/>
        <v>900</v>
      </c>
      <c r="S13" s="99">
        <f>E13-SUM(Q13:R13)-SUM(F13:O13)</f>
        <v>0</v>
      </c>
    </row>
    <row r="14" spans="1:21" ht="16" customHeight="1">
      <c r="C14" s="369"/>
      <c r="D14" s="115">
        <v>0</v>
      </c>
      <c r="E14" s="383">
        <v>0</v>
      </c>
      <c r="F14" s="38">
        <f>$E14*F$10</f>
        <v>0</v>
      </c>
      <c r="G14" s="38">
        <f t="shared" si="0"/>
        <v>0</v>
      </c>
      <c r="H14" s="38">
        <f t="shared" si="0"/>
        <v>0</v>
      </c>
      <c r="I14" s="38">
        <f t="shared" si="0"/>
        <v>0</v>
      </c>
      <c r="J14" s="38">
        <f t="shared" si="0"/>
        <v>0</v>
      </c>
      <c r="K14" s="38">
        <f t="shared" si="0"/>
        <v>0</v>
      </c>
      <c r="L14" s="38">
        <f t="shared" si="0"/>
        <v>0</v>
      </c>
      <c r="M14" s="38">
        <f t="shared" si="0"/>
        <v>0</v>
      </c>
      <c r="N14" s="38">
        <f t="shared" si="0"/>
        <v>0</v>
      </c>
      <c r="O14" s="38">
        <f t="shared" si="0"/>
        <v>0</v>
      </c>
      <c r="P14" s="133">
        <f>SUM(F14:O14)</f>
        <v>0</v>
      </c>
      <c r="Q14" s="38">
        <f t="shared" si="1"/>
        <v>0</v>
      </c>
      <c r="R14" s="123">
        <f t="shared" si="1"/>
        <v>0</v>
      </c>
      <c r="S14" s="99">
        <f t="shared" ref="S14:S77" si="2">E14-SUM(Q14:R14)-SUM(F14:O14)</f>
        <v>0</v>
      </c>
    </row>
    <row r="15" spans="1:21" ht="16" customHeight="1">
      <c r="C15" s="369"/>
      <c r="D15" s="115">
        <v>0</v>
      </c>
      <c r="E15" s="383">
        <v>0</v>
      </c>
      <c r="F15" s="38">
        <f>$E15*F$10</f>
        <v>0</v>
      </c>
      <c r="G15" s="38">
        <f t="shared" si="0"/>
        <v>0</v>
      </c>
      <c r="H15" s="38">
        <f t="shared" si="0"/>
        <v>0</v>
      </c>
      <c r="I15" s="38">
        <f t="shared" si="0"/>
        <v>0</v>
      </c>
      <c r="J15" s="38">
        <f t="shared" si="0"/>
        <v>0</v>
      </c>
      <c r="K15" s="38">
        <f t="shared" si="0"/>
        <v>0</v>
      </c>
      <c r="L15" s="38">
        <f t="shared" si="0"/>
        <v>0</v>
      </c>
      <c r="M15" s="38">
        <f t="shared" si="0"/>
        <v>0</v>
      </c>
      <c r="N15" s="38">
        <f t="shared" si="0"/>
        <v>0</v>
      </c>
      <c r="O15" s="38">
        <f t="shared" si="0"/>
        <v>0</v>
      </c>
      <c r="P15" s="133">
        <f>SUM(F15:O15)</f>
        <v>0</v>
      </c>
      <c r="Q15" s="38">
        <f t="shared" si="1"/>
        <v>0</v>
      </c>
      <c r="R15" s="123">
        <f t="shared" si="1"/>
        <v>0</v>
      </c>
      <c r="S15" s="99">
        <f t="shared" si="2"/>
        <v>0</v>
      </c>
    </row>
    <row r="16" spans="1:21" ht="16" customHeight="1">
      <c r="C16" s="369"/>
      <c r="D16" s="115">
        <v>0</v>
      </c>
      <c r="E16" s="383">
        <v>0</v>
      </c>
      <c r="F16" s="38">
        <f>$E16*F$10</f>
        <v>0</v>
      </c>
      <c r="G16" s="38">
        <f t="shared" si="0"/>
        <v>0</v>
      </c>
      <c r="H16" s="38">
        <f t="shared" si="0"/>
        <v>0</v>
      </c>
      <c r="I16" s="38">
        <f t="shared" si="0"/>
        <v>0</v>
      </c>
      <c r="J16" s="38">
        <f t="shared" si="0"/>
        <v>0</v>
      </c>
      <c r="K16" s="38">
        <f t="shared" si="0"/>
        <v>0</v>
      </c>
      <c r="L16" s="38">
        <f t="shared" si="0"/>
        <v>0</v>
      </c>
      <c r="M16" s="38">
        <f t="shared" si="0"/>
        <v>0</v>
      </c>
      <c r="N16" s="38">
        <f t="shared" si="0"/>
        <v>0</v>
      </c>
      <c r="O16" s="38">
        <f t="shared" si="0"/>
        <v>0</v>
      </c>
      <c r="P16" s="133">
        <f>SUM(F16:O16)</f>
        <v>0</v>
      </c>
      <c r="Q16" s="38">
        <f t="shared" si="1"/>
        <v>0</v>
      </c>
      <c r="R16" s="123">
        <f t="shared" si="1"/>
        <v>0</v>
      </c>
      <c r="S16" s="99">
        <f t="shared" si="2"/>
        <v>0</v>
      </c>
    </row>
    <row r="17" spans="1:19" ht="16" customHeight="1">
      <c r="C17" s="369"/>
      <c r="D17" s="115">
        <v>0</v>
      </c>
      <c r="E17" s="383">
        <v>0</v>
      </c>
      <c r="F17" s="38">
        <f>$E17*F$10</f>
        <v>0</v>
      </c>
      <c r="G17" s="38">
        <f t="shared" si="0"/>
        <v>0</v>
      </c>
      <c r="H17" s="38">
        <f t="shared" si="0"/>
        <v>0</v>
      </c>
      <c r="I17" s="38">
        <f t="shared" si="0"/>
        <v>0</v>
      </c>
      <c r="J17" s="38">
        <f t="shared" si="0"/>
        <v>0</v>
      </c>
      <c r="K17" s="38">
        <f t="shared" si="0"/>
        <v>0</v>
      </c>
      <c r="L17" s="38">
        <f t="shared" si="0"/>
        <v>0</v>
      </c>
      <c r="M17" s="38">
        <f t="shared" si="0"/>
        <v>0</v>
      </c>
      <c r="N17" s="38">
        <f t="shared" si="0"/>
        <v>0</v>
      </c>
      <c r="O17" s="38">
        <f t="shared" si="0"/>
        <v>0</v>
      </c>
      <c r="P17" s="133">
        <f>SUM(F17:O17)</f>
        <v>0</v>
      </c>
      <c r="Q17" s="38">
        <f t="shared" si="1"/>
        <v>0</v>
      </c>
      <c r="R17" s="123">
        <f t="shared" si="1"/>
        <v>0</v>
      </c>
      <c r="S17" s="99">
        <f t="shared" si="2"/>
        <v>0</v>
      </c>
    </row>
    <row r="18" spans="1:19" s="41" customFormat="1" ht="16" customHeight="1">
      <c r="A18" s="119"/>
      <c r="B18" s="291"/>
      <c r="D18" s="125" t="s">
        <v>37</v>
      </c>
      <c r="E18" s="126" t="s">
        <v>37</v>
      </c>
      <c r="F18" s="127" t="s">
        <v>37</v>
      </c>
      <c r="G18" s="127" t="s">
        <v>37</v>
      </c>
      <c r="H18" s="127" t="s">
        <v>37</v>
      </c>
      <c r="I18" s="127" t="s">
        <v>37</v>
      </c>
      <c r="J18" s="127" t="s">
        <v>37</v>
      </c>
      <c r="K18" s="127" t="s">
        <v>37</v>
      </c>
      <c r="L18" s="127" t="s">
        <v>37</v>
      </c>
      <c r="M18" s="127" t="s">
        <v>37</v>
      </c>
      <c r="N18" s="127" t="s">
        <v>37</v>
      </c>
      <c r="O18" s="127" t="s">
        <v>37</v>
      </c>
      <c r="P18" s="128" t="s">
        <v>37</v>
      </c>
      <c r="Q18" s="129" t="s">
        <v>37</v>
      </c>
      <c r="R18" s="130" t="s">
        <v>37</v>
      </c>
      <c r="S18" s="99"/>
    </row>
    <row r="19" spans="1:19" s="38" customFormat="1" ht="16" customHeight="1">
      <c r="A19" s="119"/>
      <c r="B19" s="291"/>
      <c r="C19" s="292" t="str">
        <f>B12</f>
        <v>Rent</v>
      </c>
      <c r="D19" s="293">
        <f>SUM(D12:D18)</f>
        <v>0</v>
      </c>
      <c r="E19" s="294">
        <f t="shared" ref="E19:R19" si="3">SUM(E12:E18)</f>
        <v>18000</v>
      </c>
      <c r="F19" s="205">
        <f t="shared" si="3"/>
        <v>4500</v>
      </c>
      <c r="G19" s="205">
        <f t="shared" si="3"/>
        <v>1800</v>
      </c>
      <c r="H19" s="205">
        <f t="shared" si="3"/>
        <v>3600</v>
      </c>
      <c r="I19" s="205">
        <f t="shared" si="3"/>
        <v>4500</v>
      </c>
      <c r="J19" s="205">
        <f t="shared" si="3"/>
        <v>900</v>
      </c>
      <c r="K19" s="205">
        <f t="shared" si="3"/>
        <v>0</v>
      </c>
      <c r="L19" s="205">
        <f t="shared" si="3"/>
        <v>0</v>
      </c>
      <c r="M19" s="205">
        <f>SUM(M12:M18)</f>
        <v>0</v>
      </c>
      <c r="N19" s="205">
        <f>SUM(N12:N18)</f>
        <v>0</v>
      </c>
      <c r="O19" s="205">
        <f>SUM(O12:O18)</f>
        <v>0</v>
      </c>
      <c r="P19" s="295">
        <f>SUM(P12:P18)</f>
        <v>15300</v>
      </c>
      <c r="Q19" s="293">
        <f t="shared" si="3"/>
        <v>1800</v>
      </c>
      <c r="R19" s="296">
        <f t="shared" si="3"/>
        <v>900</v>
      </c>
      <c r="S19" s="99">
        <f t="shared" si="2"/>
        <v>0</v>
      </c>
    </row>
    <row r="20" spans="1:19" ht="16" customHeight="1">
      <c r="A20" s="119"/>
      <c r="B20" s="291"/>
      <c r="C20" s="38"/>
      <c r="E20" s="116"/>
      <c r="F20" s="38"/>
      <c r="G20" s="38"/>
      <c r="H20" s="38"/>
      <c r="I20" s="38"/>
      <c r="J20" s="38"/>
      <c r="K20" s="38"/>
      <c r="L20" s="38"/>
      <c r="M20" s="38"/>
      <c r="N20" s="38"/>
      <c r="O20" s="38"/>
      <c r="P20" s="133"/>
      <c r="Q20" s="122"/>
      <c r="R20" s="123"/>
      <c r="S20" s="99">
        <f t="shared" si="2"/>
        <v>0</v>
      </c>
    </row>
    <row r="21" spans="1:19" ht="16" customHeight="1">
      <c r="A21" s="119"/>
      <c r="B21" s="291" t="str">
        <f>'1 Names'!C43</f>
        <v>Utilities</v>
      </c>
      <c r="E21" s="116"/>
      <c r="P21" s="117"/>
      <c r="Q21" s="115"/>
      <c r="R21" s="118"/>
      <c r="S21" s="99">
        <f t="shared" si="2"/>
        <v>0</v>
      </c>
    </row>
    <row r="22" spans="1:19" ht="16" customHeight="1">
      <c r="C22" s="369"/>
      <c r="D22" s="115">
        <v>0</v>
      </c>
      <c r="E22" s="383"/>
      <c r="F22" s="38">
        <f t="shared" ref="F22:F28" si="4">$E22*F$10</f>
        <v>0</v>
      </c>
      <c r="G22" s="38">
        <f t="shared" ref="G22:O28" si="5">$E22*G$10</f>
        <v>0</v>
      </c>
      <c r="H22" s="38">
        <f t="shared" si="5"/>
        <v>0</v>
      </c>
      <c r="I22" s="38">
        <f t="shared" si="5"/>
        <v>0</v>
      </c>
      <c r="J22" s="38">
        <f t="shared" si="5"/>
        <v>0</v>
      </c>
      <c r="K22" s="38">
        <f t="shared" si="5"/>
        <v>0</v>
      </c>
      <c r="L22" s="38">
        <f t="shared" si="5"/>
        <v>0</v>
      </c>
      <c r="M22" s="38">
        <f t="shared" si="5"/>
        <v>0</v>
      </c>
      <c r="N22" s="38">
        <f t="shared" si="5"/>
        <v>0</v>
      </c>
      <c r="O22" s="38">
        <f t="shared" si="5"/>
        <v>0</v>
      </c>
      <c r="P22" s="133">
        <f>SUM(F22:O22)</f>
        <v>0</v>
      </c>
      <c r="Q22" s="38">
        <f t="shared" ref="Q22:R28" si="6">$E22*Q$10</f>
        <v>0</v>
      </c>
      <c r="R22" s="123">
        <f t="shared" si="6"/>
        <v>0</v>
      </c>
      <c r="S22" s="99">
        <f t="shared" si="2"/>
        <v>0</v>
      </c>
    </row>
    <row r="23" spans="1:19" ht="16" customHeight="1">
      <c r="C23" s="369"/>
      <c r="D23" s="115">
        <v>0</v>
      </c>
      <c r="E23" s="383"/>
      <c r="F23" s="38">
        <f t="shared" si="4"/>
        <v>0</v>
      </c>
      <c r="G23" s="38">
        <f t="shared" si="5"/>
        <v>0</v>
      </c>
      <c r="H23" s="38">
        <f t="shared" si="5"/>
        <v>0</v>
      </c>
      <c r="I23" s="38">
        <f t="shared" si="5"/>
        <v>0</v>
      </c>
      <c r="J23" s="38">
        <f t="shared" si="5"/>
        <v>0</v>
      </c>
      <c r="K23" s="38">
        <f t="shared" si="5"/>
        <v>0</v>
      </c>
      <c r="L23" s="38">
        <f t="shared" si="5"/>
        <v>0</v>
      </c>
      <c r="M23" s="38">
        <f t="shared" si="5"/>
        <v>0</v>
      </c>
      <c r="N23" s="38">
        <f t="shared" si="5"/>
        <v>0</v>
      </c>
      <c r="O23" s="38">
        <f t="shared" si="5"/>
        <v>0</v>
      </c>
      <c r="P23" s="133">
        <f t="shared" ref="P23:P28" si="7">SUM(F23:O23)</f>
        <v>0</v>
      </c>
      <c r="Q23" s="38">
        <f t="shared" si="6"/>
        <v>0</v>
      </c>
      <c r="R23" s="123">
        <f t="shared" si="6"/>
        <v>0</v>
      </c>
      <c r="S23" s="99">
        <f t="shared" si="2"/>
        <v>0</v>
      </c>
    </row>
    <row r="24" spans="1:19" ht="16" customHeight="1">
      <c r="C24" s="369"/>
      <c r="D24" s="115">
        <v>0</v>
      </c>
      <c r="E24" s="383"/>
      <c r="F24" s="38">
        <f t="shared" si="4"/>
        <v>0</v>
      </c>
      <c r="G24" s="38">
        <f t="shared" si="5"/>
        <v>0</v>
      </c>
      <c r="H24" s="38">
        <f t="shared" si="5"/>
        <v>0</v>
      </c>
      <c r="I24" s="38">
        <f t="shared" si="5"/>
        <v>0</v>
      </c>
      <c r="J24" s="38">
        <f t="shared" si="5"/>
        <v>0</v>
      </c>
      <c r="K24" s="38">
        <f t="shared" si="5"/>
        <v>0</v>
      </c>
      <c r="L24" s="38">
        <f t="shared" si="5"/>
        <v>0</v>
      </c>
      <c r="M24" s="38">
        <f t="shared" si="5"/>
        <v>0</v>
      </c>
      <c r="N24" s="38">
        <f t="shared" si="5"/>
        <v>0</v>
      </c>
      <c r="O24" s="38">
        <f t="shared" si="5"/>
        <v>0</v>
      </c>
      <c r="P24" s="133">
        <f t="shared" si="7"/>
        <v>0</v>
      </c>
      <c r="Q24" s="38">
        <f t="shared" si="6"/>
        <v>0</v>
      </c>
      <c r="R24" s="123">
        <f t="shared" si="6"/>
        <v>0</v>
      </c>
      <c r="S24" s="99">
        <f t="shared" si="2"/>
        <v>0</v>
      </c>
    </row>
    <row r="25" spans="1:19" ht="16" customHeight="1">
      <c r="C25" s="369"/>
      <c r="D25" s="115">
        <v>0</v>
      </c>
      <c r="E25" s="383"/>
      <c r="F25" s="38">
        <f t="shared" si="4"/>
        <v>0</v>
      </c>
      <c r="G25" s="38">
        <f t="shared" si="5"/>
        <v>0</v>
      </c>
      <c r="H25" s="38">
        <f t="shared" si="5"/>
        <v>0</v>
      </c>
      <c r="I25" s="38">
        <f t="shared" si="5"/>
        <v>0</v>
      </c>
      <c r="J25" s="38">
        <f t="shared" si="5"/>
        <v>0</v>
      </c>
      <c r="K25" s="38">
        <f t="shared" si="5"/>
        <v>0</v>
      </c>
      <c r="L25" s="38">
        <f t="shared" si="5"/>
        <v>0</v>
      </c>
      <c r="M25" s="38">
        <f t="shared" si="5"/>
        <v>0</v>
      </c>
      <c r="N25" s="38">
        <f t="shared" si="5"/>
        <v>0</v>
      </c>
      <c r="O25" s="38">
        <f t="shared" si="5"/>
        <v>0</v>
      </c>
      <c r="P25" s="133">
        <f t="shared" si="7"/>
        <v>0</v>
      </c>
      <c r="Q25" s="38">
        <f t="shared" si="6"/>
        <v>0</v>
      </c>
      <c r="R25" s="123">
        <f t="shared" si="6"/>
        <v>0</v>
      </c>
      <c r="S25" s="99">
        <f t="shared" si="2"/>
        <v>0</v>
      </c>
    </row>
    <row r="26" spans="1:19" ht="16" customHeight="1">
      <c r="C26" s="369"/>
      <c r="D26" s="115">
        <v>0</v>
      </c>
      <c r="E26" s="383">
        <v>0</v>
      </c>
      <c r="F26" s="38">
        <f t="shared" si="4"/>
        <v>0</v>
      </c>
      <c r="G26" s="38">
        <f t="shared" si="5"/>
        <v>0</v>
      </c>
      <c r="H26" s="38">
        <f t="shared" si="5"/>
        <v>0</v>
      </c>
      <c r="I26" s="38">
        <f t="shared" si="5"/>
        <v>0</v>
      </c>
      <c r="J26" s="38">
        <f t="shared" si="5"/>
        <v>0</v>
      </c>
      <c r="K26" s="38">
        <f t="shared" si="5"/>
        <v>0</v>
      </c>
      <c r="L26" s="38">
        <f t="shared" si="5"/>
        <v>0</v>
      </c>
      <c r="M26" s="38">
        <f t="shared" si="5"/>
        <v>0</v>
      </c>
      <c r="N26" s="38">
        <f t="shared" si="5"/>
        <v>0</v>
      </c>
      <c r="O26" s="38">
        <f t="shared" si="5"/>
        <v>0</v>
      </c>
      <c r="P26" s="133">
        <f t="shared" si="7"/>
        <v>0</v>
      </c>
      <c r="Q26" s="38">
        <f t="shared" si="6"/>
        <v>0</v>
      </c>
      <c r="R26" s="123">
        <f t="shared" si="6"/>
        <v>0</v>
      </c>
      <c r="S26" s="99">
        <f t="shared" si="2"/>
        <v>0</v>
      </c>
    </row>
    <row r="27" spans="1:19" ht="16" customHeight="1">
      <c r="C27" s="369"/>
      <c r="D27" s="115">
        <v>0</v>
      </c>
      <c r="E27" s="383">
        <v>0</v>
      </c>
      <c r="F27" s="38">
        <f t="shared" si="4"/>
        <v>0</v>
      </c>
      <c r="G27" s="38">
        <f t="shared" si="5"/>
        <v>0</v>
      </c>
      <c r="H27" s="38">
        <f t="shared" si="5"/>
        <v>0</v>
      </c>
      <c r="I27" s="38">
        <f t="shared" si="5"/>
        <v>0</v>
      </c>
      <c r="J27" s="38">
        <f t="shared" si="5"/>
        <v>0</v>
      </c>
      <c r="K27" s="38">
        <f t="shared" si="5"/>
        <v>0</v>
      </c>
      <c r="L27" s="38">
        <f t="shared" si="5"/>
        <v>0</v>
      </c>
      <c r="M27" s="38">
        <f t="shared" si="5"/>
        <v>0</v>
      </c>
      <c r="N27" s="38">
        <f t="shared" si="5"/>
        <v>0</v>
      </c>
      <c r="O27" s="38">
        <f t="shared" si="5"/>
        <v>0</v>
      </c>
      <c r="P27" s="133">
        <f t="shared" si="7"/>
        <v>0</v>
      </c>
      <c r="Q27" s="38">
        <f t="shared" si="6"/>
        <v>0</v>
      </c>
      <c r="R27" s="123">
        <f t="shared" si="6"/>
        <v>0</v>
      </c>
      <c r="S27" s="99">
        <f t="shared" si="2"/>
        <v>0</v>
      </c>
    </row>
    <row r="28" spans="1:19" ht="16" customHeight="1">
      <c r="C28" s="369"/>
      <c r="D28" s="115">
        <v>0</v>
      </c>
      <c r="E28" s="383">
        <v>0</v>
      </c>
      <c r="F28" s="38">
        <f t="shared" si="4"/>
        <v>0</v>
      </c>
      <c r="G28" s="38">
        <f t="shared" si="5"/>
        <v>0</v>
      </c>
      <c r="H28" s="38">
        <f t="shared" si="5"/>
        <v>0</v>
      </c>
      <c r="I28" s="38">
        <f t="shared" si="5"/>
        <v>0</v>
      </c>
      <c r="J28" s="38">
        <f t="shared" si="5"/>
        <v>0</v>
      </c>
      <c r="K28" s="38">
        <f t="shared" si="5"/>
        <v>0</v>
      </c>
      <c r="L28" s="38">
        <f t="shared" si="5"/>
        <v>0</v>
      </c>
      <c r="M28" s="38">
        <f t="shared" si="5"/>
        <v>0</v>
      </c>
      <c r="N28" s="38">
        <f t="shared" si="5"/>
        <v>0</v>
      </c>
      <c r="O28" s="38">
        <f t="shared" si="5"/>
        <v>0</v>
      </c>
      <c r="P28" s="133">
        <f t="shared" si="7"/>
        <v>0</v>
      </c>
      <c r="Q28" s="38">
        <f t="shared" si="6"/>
        <v>0</v>
      </c>
      <c r="R28" s="123">
        <f t="shared" si="6"/>
        <v>0</v>
      </c>
      <c r="S28" s="99">
        <f t="shared" si="2"/>
        <v>0</v>
      </c>
    </row>
    <row r="29" spans="1:19" s="41" customFormat="1" ht="16" customHeight="1">
      <c r="A29" s="119"/>
      <c r="B29" s="291"/>
      <c r="D29" s="125" t="s">
        <v>37</v>
      </c>
      <c r="E29" s="126" t="s">
        <v>37</v>
      </c>
      <c r="F29" s="127" t="s">
        <v>37</v>
      </c>
      <c r="G29" s="127" t="s">
        <v>37</v>
      </c>
      <c r="H29" s="127" t="s">
        <v>37</v>
      </c>
      <c r="I29" s="127" t="s">
        <v>37</v>
      </c>
      <c r="J29" s="127" t="s">
        <v>37</v>
      </c>
      <c r="K29" s="127" t="s">
        <v>37</v>
      </c>
      <c r="L29" s="127" t="s">
        <v>37</v>
      </c>
      <c r="M29" s="127" t="s">
        <v>37</v>
      </c>
      <c r="N29" s="127" t="s">
        <v>37</v>
      </c>
      <c r="O29" s="127" t="s">
        <v>37</v>
      </c>
      <c r="P29" s="128" t="s">
        <v>37</v>
      </c>
      <c r="Q29" s="129" t="s">
        <v>37</v>
      </c>
      <c r="R29" s="130" t="s">
        <v>37</v>
      </c>
      <c r="S29" s="99"/>
    </row>
    <row r="30" spans="1:19" ht="16" customHeight="1">
      <c r="A30" s="119"/>
      <c r="B30" s="291"/>
      <c r="C30" s="292" t="str">
        <f>B21</f>
        <v>Utilities</v>
      </c>
      <c r="D30" s="293">
        <f>SUM(D21:D29)</f>
        <v>0</v>
      </c>
      <c r="E30" s="294">
        <f t="shared" ref="E30:R30" si="8">SUM(E21:E29)</f>
        <v>0</v>
      </c>
      <c r="F30" s="205">
        <f t="shared" si="8"/>
        <v>0</v>
      </c>
      <c r="G30" s="205">
        <f t="shared" si="8"/>
        <v>0</v>
      </c>
      <c r="H30" s="205">
        <f t="shared" si="8"/>
        <v>0</v>
      </c>
      <c r="I30" s="205">
        <f t="shared" si="8"/>
        <v>0</v>
      </c>
      <c r="J30" s="205">
        <f t="shared" si="8"/>
        <v>0</v>
      </c>
      <c r="K30" s="205">
        <f t="shared" si="8"/>
        <v>0</v>
      </c>
      <c r="L30" s="205">
        <f t="shared" si="8"/>
        <v>0</v>
      </c>
      <c r="M30" s="205">
        <f>SUM(M21:M29)</f>
        <v>0</v>
      </c>
      <c r="N30" s="205">
        <f>SUM(N21:N29)</f>
        <v>0</v>
      </c>
      <c r="O30" s="205">
        <f>SUM(O21:O29)</f>
        <v>0</v>
      </c>
      <c r="P30" s="295">
        <f>SUM(P21:P29)</f>
        <v>0</v>
      </c>
      <c r="Q30" s="293">
        <f t="shared" si="8"/>
        <v>0</v>
      </c>
      <c r="R30" s="296">
        <f t="shared" si="8"/>
        <v>0</v>
      </c>
      <c r="S30" s="99">
        <f t="shared" si="2"/>
        <v>0</v>
      </c>
    </row>
    <row r="31" spans="1:19" ht="16" customHeight="1">
      <c r="A31" s="119"/>
      <c r="B31" s="291"/>
      <c r="C31" s="127"/>
      <c r="D31" s="122"/>
      <c r="E31" s="121"/>
      <c r="F31" s="38"/>
      <c r="G31" s="38"/>
      <c r="H31" s="38"/>
      <c r="I31" s="38"/>
      <c r="J31" s="38"/>
      <c r="K31" s="38"/>
      <c r="L31" s="38"/>
      <c r="M31" s="38"/>
      <c r="N31" s="38"/>
      <c r="O31" s="38"/>
      <c r="P31" s="133"/>
      <c r="Q31" s="122"/>
      <c r="R31" s="123"/>
      <c r="S31" s="99">
        <f t="shared" si="2"/>
        <v>0</v>
      </c>
    </row>
    <row r="32" spans="1:19" ht="16" customHeight="1">
      <c r="A32" s="119"/>
      <c r="B32" s="291" t="str">
        <f>'1 Names'!C44</f>
        <v>Phone</v>
      </c>
      <c r="E32" s="116"/>
      <c r="P32" s="117"/>
      <c r="Q32" s="115"/>
      <c r="R32" s="118"/>
      <c r="S32" s="99">
        <f t="shared" si="2"/>
        <v>0</v>
      </c>
    </row>
    <row r="33" spans="1:19" ht="16" customHeight="1">
      <c r="C33" s="369"/>
      <c r="D33" s="115">
        <v>0</v>
      </c>
      <c r="E33" s="383"/>
      <c r="F33" s="38">
        <f t="shared" ref="F33:O36" si="9">$E33*F$10</f>
        <v>0</v>
      </c>
      <c r="G33" s="38">
        <f t="shared" si="9"/>
        <v>0</v>
      </c>
      <c r="H33" s="38">
        <f t="shared" si="9"/>
        <v>0</v>
      </c>
      <c r="I33" s="38">
        <f t="shared" si="9"/>
        <v>0</v>
      </c>
      <c r="J33" s="38">
        <f t="shared" si="9"/>
        <v>0</v>
      </c>
      <c r="K33" s="38">
        <f t="shared" si="9"/>
        <v>0</v>
      </c>
      <c r="L33" s="38">
        <f t="shared" si="9"/>
        <v>0</v>
      </c>
      <c r="M33" s="38">
        <f t="shared" si="9"/>
        <v>0</v>
      </c>
      <c r="N33" s="38">
        <f t="shared" si="9"/>
        <v>0</v>
      </c>
      <c r="O33" s="38">
        <f t="shared" si="9"/>
        <v>0</v>
      </c>
      <c r="P33" s="133">
        <f>SUM(F33:O33)</f>
        <v>0</v>
      </c>
      <c r="Q33" s="38">
        <f t="shared" ref="Q33:R36" si="10">$E33*Q$10</f>
        <v>0</v>
      </c>
      <c r="R33" s="123">
        <f t="shared" si="10"/>
        <v>0</v>
      </c>
      <c r="S33" s="99">
        <f t="shared" si="2"/>
        <v>0</v>
      </c>
    </row>
    <row r="34" spans="1:19" ht="16" customHeight="1">
      <c r="C34" s="369"/>
      <c r="D34" s="115">
        <v>0</v>
      </c>
      <c r="E34" s="383">
        <v>0</v>
      </c>
      <c r="F34" s="38">
        <f t="shared" si="9"/>
        <v>0</v>
      </c>
      <c r="G34" s="38">
        <f t="shared" si="9"/>
        <v>0</v>
      </c>
      <c r="H34" s="38">
        <f t="shared" si="9"/>
        <v>0</v>
      </c>
      <c r="I34" s="38">
        <f t="shared" si="9"/>
        <v>0</v>
      </c>
      <c r="J34" s="38">
        <f t="shared" si="9"/>
        <v>0</v>
      </c>
      <c r="K34" s="38">
        <f t="shared" si="9"/>
        <v>0</v>
      </c>
      <c r="L34" s="38">
        <f t="shared" si="9"/>
        <v>0</v>
      </c>
      <c r="M34" s="38">
        <f t="shared" si="9"/>
        <v>0</v>
      </c>
      <c r="N34" s="38">
        <f t="shared" si="9"/>
        <v>0</v>
      </c>
      <c r="O34" s="38">
        <f t="shared" si="9"/>
        <v>0</v>
      </c>
      <c r="P34" s="133">
        <f>SUM(F34:O34)</f>
        <v>0</v>
      </c>
      <c r="Q34" s="38">
        <f t="shared" si="10"/>
        <v>0</v>
      </c>
      <c r="R34" s="123">
        <f t="shared" si="10"/>
        <v>0</v>
      </c>
      <c r="S34" s="99">
        <f t="shared" si="2"/>
        <v>0</v>
      </c>
    </row>
    <row r="35" spans="1:19" ht="16" customHeight="1">
      <c r="C35" s="369"/>
      <c r="D35" s="115">
        <v>0</v>
      </c>
      <c r="E35" s="383">
        <v>0</v>
      </c>
      <c r="F35" s="38">
        <f t="shared" si="9"/>
        <v>0</v>
      </c>
      <c r="G35" s="38">
        <f t="shared" si="9"/>
        <v>0</v>
      </c>
      <c r="H35" s="38">
        <f t="shared" si="9"/>
        <v>0</v>
      </c>
      <c r="I35" s="38">
        <f t="shared" si="9"/>
        <v>0</v>
      </c>
      <c r="J35" s="38">
        <f t="shared" si="9"/>
        <v>0</v>
      </c>
      <c r="K35" s="38">
        <f t="shared" si="9"/>
        <v>0</v>
      </c>
      <c r="L35" s="38">
        <f t="shared" si="9"/>
        <v>0</v>
      </c>
      <c r="M35" s="38">
        <f t="shared" si="9"/>
        <v>0</v>
      </c>
      <c r="N35" s="38">
        <f t="shared" si="9"/>
        <v>0</v>
      </c>
      <c r="O35" s="38">
        <f t="shared" si="9"/>
        <v>0</v>
      </c>
      <c r="P35" s="133">
        <f>SUM(F35:O35)</f>
        <v>0</v>
      </c>
      <c r="Q35" s="38">
        <f t="shared" si="10"/>
        <v>0</v>
      </c>
      <c r="R35" s="123">
        <f t="shared" si="10"/>
        <v>0</v>
      </c>
      <c r="S35" s="99">
        <f t="shared" si="2"/>
        <v>0</v>
      </c>
    </row>
    <row r="36" spans="1:19" ht="16" customHeight="1">
      <c r="C36" s="369"/>
      <c r="D36" s="115">
        <v>0</v>
      </c>
      <c r="E36" s="383">
        <v>0</v>
      </c>
      <c r="F36" s="38">
        <f t="shared" si="9"/>
        <v>0</v>
      </c>
      <c r="G36" s="38">
        <f t="shared" si="9"/>
        <v>0</v>
      </c>
      <c r="H36" s="38">
        <f t="shared" si="9"/>
        <v>0</v>
      </c>
      <c r="I36" s="38">
        <f t="shared" si="9"/>
        <v>0</v>
      </c>
      <c r="J36" s="38">
        <f t="shared" si="9"/>
        <v>0</v>
      </c>
      <c r="K36" s="38">
        <f t="shared" si="9"/>
        <v>0</v>
      </c>
      <c r="L36" s="38">
        <f t="shared" si="9"/>
        <v>0</v>
      </c>
      <c r="M36" s="38">
        <f t="shared" si="9"/>
        <v>0</v>
      </c>
      <c r="N36" s="38">
        <f t="shared" si="9"/>
        <v>0</v>
      </c>
      <c r="O36" s="38">
        <f t="shared" si="9"/>
        <v>0</v>
      </c>
      <c r="P36" s="133">
        <f>SUM(F36:O36)</f>
        <v>0</v>
      </c>
      <c r="Q36" s="38">
        <f t="shared" si="10"/>
        <v>0</v>
      </c>
      <c r="R36" s="123">
        <f t="shared" si="10"/>
        <v>0</v>
      </c>
      <c r="S36" s="99">
        <f t="shared" si="2"/>
        <v>0</v>
      </c>
    </row>
    <row r="37" spans="1:19" s="41" customFormat="1" ht="16" customHeight="1">
      <c r="A37" s="119"/>
      <c r="B37" s="291"/>
      <c r="D37" s="125" t="s">
        <v>37</v>
      </c>
      <c r="E37" s="126" t="s">
        <v>37</v>
      </c>
      <c r="F37" s="127" t="s">
        <v>37</v>
      </c>
      <c r="G37" s="127" t="s">
        <v>37</v>
      </c>
      <c r="H37" s="127" t="s">
        <v>37</v>
      </c>
      <c r="I37" s="127" t="s">
        <v>37</v>
      </c>
      <c r="J37" s="127" t="s">
        <v>37</v>
      </c>
      <c r="K37" s="127" t="s">
        <v>37</v>
      </c>
      <c r="L37" s="127" t="s">
        <v>37</v>
      </c>
      <c r="M37" s="127" t="s">
        <v>37</v>
      </c>
      <c r="N37" s="127" t="s">
        <v>37</v>
      </c>
      <c r="O37" s="127" t="s">
        <v>37</v>
      </c>
      <c r="P37" s="128" t="s">
        <v>37</v>
      </c>
      <c r="Q37" s="129" t="s">
        <v>37</v>
      </c>
      <c r="R37" s="130" t="s">
        <v>37</v>
      </c>
      <c r="S37" s="99"/>
    </row>
    <row r="38" spans="1:19" ht="16" customHeight="1">
      <c r="A38" s="119"/>
      <c r="B38" s="291"/>
      <c r="C38" s="292" t="str">
        <f>B32</f>
        <v>Phone</v>
      </c>
      <c r="D38" s="293">
        <f>SUM(D32:D37)</f>
        <v>0</v>
      </c>
      <c r="E38" s="294">
        <f t="shared" ref="E38:R38" si="11">SUM(E32:E37)</f>
        <v>0</v>
      </c>
      <c r="F38" s="205">
        <f t="shared" si="11"/>
        <v>0</v>
      </c>
      <c r="G38" s="205">
        <f t="shared" si="11"/>
        <v>0</v>
      </c>
      <c r="H38" s="205">
        <f t="shared" si="11"/>
        <v>0</v>
      </c>
      <c r="I38" s="205">
        <f t="shared" si="11"/>
        <v>0</v>
      </c>
      <c r="J38" s="205">
        <f t="shared" si="11"/>
        <v>0</v>
      </c>
      <c r="K38" s="205">
        <f t="shared" si="11"/>
        <v>0</v>
      </c>
      <c r="L38" s="205">
        <f t="shared" si="11"/>
        <v>0</v>
      </c>
      <c r="M38" s="205">
        <f>SUM(M32:M37)</f>
        <v>0</v>
      </c>
      <c r="N38" s="205">
        <f>SUM(N32:N37)</f>
        <v>0</v>
      </c>
      <c r="O38" s="205">
        <f>SUM(O32:O37)</f>
        <v>0</v>
      </c>
      <c r="P38" s="295">
        <f t="shared" si="11"/>
        <v>0</v>
      </c>
      <c r="Q38" s="293">
        <f t="shared" si="11"/>
        <v>0</v>
      </c>
      <c r="R38" s="296">
        <f t="shared" si="11"/>
        <v>0</v>
      </c>
      <c r="S38" s="99">
        <f t="shared" si="2"/>
        <v>0</v>
      </c>
    </row>
    <row r="39" spans="1:19" ht="16" customHeight="1">
      <c r="A39" s="119"/>
      <c r="B39" s="291"/>
      <c r="C39" s="127"/>
      <c r="D39" s="122"/>
      <c r="E39" s="121"/>
      <c r="F39" s="38"/>
      <c r="G39" s="38"/>
      <c r="H39" s="38"/>
      <c r="I39" s="38"/>
      <c r="J39" s="38"/>
      <c r="K39" s="38"/>
      <c r="L39" s="38"/>
      <c r="M39" s="38"/>
      <c r="N39" s="38"/>
      <c r="O39" s="38"/>
      <c r="P39" s="133"/>
      <c r="Q39" s="122"/>
      <c r="R39" s="123"/>
      <c r="S39" s="99">
        <f t="shared" si="2"/>
        <v>0</v>
      </c>
    </row>
    <row r="40" spans="1:19" ht="16" customHeight="1">
      <c r="A40" s="119"/>
      <c r="B40" s="291" t="str">
        <f>'1 Names'!C45</f>
        <v>Internet</v>
      </c>
      <c r="E40" s="116"/>
      <c r="P40" s="117"/>
      <c r="Q40" s="115"/>
      <c r="R40" s="118"/>
      <c r="S40" s="99">
        <f t="shared" si="2"/>
        <v>0</v>
      </c>
    </row>
    <row r="41" spans="1:19" ht="16" customHeight="1">
      <c r="C41" s="369"/>
      <c r="D41" s="115">
        <v>0</v>
      </c>
      <c r="E41" s="383"/>
      <c r="F41" s="38">
        <f t="shared" ref="F41:O50" si="12">$E41*F$10</f>
        <v>0</v>
      </c>
      <c r="G41" s="38">
        <f t="shared" si="12"/>
        <v>0</v>
      </c>
      <c r="H41" s="38">
        <f t="shared" si="12"/>
        <v>0</v>
      </c>
      <c r="I41" s="38">
        <f t="shared" si="12"/>
        <v>0</v>
      </c>
      <c r="J41" s="38">
        <f t="shared" si="12"/>
        <v>0</v>
      </c>
      <c r="K41" s="38">
        <f t="shared" si="12"/>
        <v>0</v>
      </c>
      <c r="L41" s="38">
        <f t="shared" si="12"/>
        <v>0</v>
      </c>
      <c r="M41" s="38">
        <f t="shared" si="12"/>
        <v>0</v>
      </c>
      <c r="N41" s="38">
        <f t="shared" si="12"/>
        <v>0</v>
      </c>
      <c r="O41" s="38">
        <f t="shared" si="12"/>
        <v>0</v>
      </c>
      <c r="P41" s="133">
        <f>SUM(F41:O41)</f>
        <v>0</v>
      </c>
      <c r="Q41" s="38">
        <f t="shared" ref="Q41:R50" si="13">$E41*Q$10</f>
        <v>0</v>
      </c>
      <c r="R41" s="123">
        <f t="shared" si="13"/>
        <v>0</v>
      </c>
      <c r="S41" s="99">
        <f t="shared" si="2"/>
        <v>0</v>
      </c>
    </row>
    <row r="42" spans="1:19" ht="16" customHeight="1">
      <c r="C42" s="369"/>
      <c r="D42" s="115">
        <v>0</v>
      </c>
      <c r="E42" s="383"/>
      <c r="F42" s="38">
        <f t="shared" si="12"/>
        <v>0</v>
      </c>
      <c r="G42" s="38">
        <f t="shared" si="12"/>
        <v>0</v>
      </c>
      <c r="H42" s="38">
        <f t="shared" si="12"/>
        <v>0</v>
      </c>
      <c r="I42" s="38">
        <f t="shared" si="12"/>
        <v>0</v>
      </c>
      <c r="J42" s="38">
        <f t="shared" si="12"/>
        <v>0</v>
      </c>
      <c r="K42" s="38">
        <f t="shared" si="12"/>
        <v>0</v>
      </c>
      <c r="L42" s="38">
        <f t="shared" si="12"/>
        <v>0</v>
      </c>
      <c r="M42" s="38">
        <f t="shared" si="12"/>
        <v>0</v>
      </c>
      <c r="N42" s="38">
        <f t="shared" si="12"/>
        <v>0</v>
      </c>
      <c r="O42" s="38">
        <f t="shared" si="12"/>
        <v>0</v>
      </c>
      <c r="P42" s="133">
        <f t="shared" ref="P42:P50" si="14">SUM(F42:O42)</f>
        <v>0</v>
      </c>
      <c r="Q42" s="38">
        <f t="shared" si="13"/>
        <v>0</v>
      </c>
      <c r="R42" s="123">
        <f t="shared" si="13"/>
        <v>0</v>
      </c>
      <c r="S42" s="99">
        <f t="shared" si="2"/>
        <v>0</v>
      </c>
    </row>
    <row r="43" spans="1:19" ht="16" customHeight="1">
      <c r="C43" s="369"/>
      <c r="D43" s="115">
        <v>0</v>
      </c>
      <c r="E43" s="383"/>
      <c r="F43" s="38">
        <f t="shared" si="12"/>
        <v>0</v>
      </c>
      <c r="G43" s="38">
        <f t="shared" si="12"/>
        <v>0</v>
      </c>
      <c r="H43" s="38">
        <f t="shared" si="12"/>
        <v>0</v>
      </c>
      <c r="I43" s="38">
        <f t="shared" si="12"/>
        <v>0</v>
      </c>
      <c r="J43" s="38">
        <f t="shared" si="12"/>
        <v>0</v>
      </c>
      <c r="K43" s="38">
        <f t="shared" si="12"/>
        <v>0</v>
      </c>
      <c r="L43" s="38">
        <f t="shared" si="12"/>
        <v>0</v>
      </c>
      <c r="M43" s="38">
        <f t="shared" si="12"/>
        <v>0</v>
      </c>
      <c r="N43" s="38">
        <f t="shared" si="12"/>
        <v>0</v>
      </c>
      <c r="O43" s="38">
        <f t="shared" si="12"/>
        <v>0</v>
      </c>
      <c r="P43" s="133">
        <f t="shared" si="14"/>
        <v>0</v>
      </c>
      <c r="Q43" s="38">
        <f t="shared" si="13"/>
        <v>0</v>
      </c>
      <c r="R43" s="123">
        <f t="shared" si="13"/>
        <v>0</v>
      </c>
      <c r="S43" s="99">
        <f t="shared" si="2"/>
        <v>0</v>
      </c>
    </row>
    <row r="44" spans="1:19" ht="16" customHeight="1">
      <c r="C44" s="369"/>
      <c r="D44" s="115">
        <v>0</v>
      </c>
      <c r="E44" s="383"/>
      <c r="F44" s="38">
        <f t="shared" si="12"/>
        <v>0</v>
      </c>
      <c r="G44" s="38">
        <f t="shared" si="12"/>
        <v>0</v>
      </c>
      <c r="H44" s="38">
        <f t="shared" si="12"/>
        <v>0</v>
      </c>
      <c r="I44" s="38">
        <f t="shared" si="12"/>
        <v>0</v>
      </c>
      <c r="J44" s="38">
        <f t="shared" si="12"/>
        <v>0</v>
      </c>
      <c r="K44" s="38">
        <f t="shared" si="12"/>
        <v>0</v>
      </c>
      <c r="L44" s="38">
        <f t="shared" si="12"/>
        <v>0</v>
      </c>
      <c r="M44" s="38">
        <f t="shared" si="12"/>
        <v>0</v>
      </c>
      <c r="N44" s="38">
        <f t="shared" si="12"/>
        <v>0</v>
      </c>
      <c r="O44" s="38">
        <f t="shared" si="12"/>
        <v>0</v>
      </c>
      <c r="P44" s="133">
        <f t="shared" si="14"/>
        <v>0</v>
      </c>
      <c r="Q44" s="38">
        <f t="shared" si="13"/>
        <v>0</v>
      </c>
      <c r="R44" s="123">
        <f t="shared" si="13"/>
        <v>0</v>
      </c>
      <c r="S44" s="99">
        <f t="shared" si="2"/>
        <v>0</v>
      </c>
    </row>
    <row r="45" spans="1:19" ht="16" customHeight="1">
      <c r="C45" s="369"/>
      <c r="D45" s="115">
        <v>0</v>
      </c>
      <c r="E45" s="383"/>
      <c r="F45" s="38">
        <f t="shared" si="12"/>
        <v>0</v>
      </c>
      <c r="G45" s="38">
        <f t="shared" si="12"/>
        <v>0</v>
      </c>
      <c r="H45" s="38">
        <f t="shared" si="12"/>
        <v>0</v>
      </c>
      <c r="I45" s="38">
        <f t="shared" si="12"/>
        <v>0</v>
      </c>
      <c r="J45" s="38">
        <f t="shared" si="12"/>
        <v>0</v>
      </c>
      <c r="K45" s="38">
        <f t="shared" si="12"/>
        <v>0</v>
      </c>
      <c r="L45" s="38">
        <f t="shared" si="12"/>
        <v>0</v>
      </c>
      <c r="M45" s="38">
        <f t="shared" si="12"/>
        <v>0</v>
      </c>
      <c r="N45" s="38">
        <f t="shared" si="12"/>
        <v>0</v>
      </c>
      <c r="O45" s="38">
        <f t="shared" si="12"/>
        <v>0</v>
      </c>
      <c r="P45" s="133">
        <f t="shared" si="14"/>
        <v>0</v>
      </c>
      <c r="Q45" s="38">
        <f t="shared" si="13"/>
        <v>0</v>
      </c>
      <c r="R45" s="123">
        <f t="shared" si="13"/>
        <v>0</v>
      </c>
      <c r="S45" s="99">
        <f t="shared" si="2"/>
        <v>0</v>
      </c>
    </row>
    <row r="46" spans="1:19" ht="16" customHeight="1">
      <c r="C46" s="369"/>
      <c r="D46" s="115">
        <v>0</v>
      </c>
      <c r="E46" s="383"/>
      <c r="F46" s="38">
        <f t="shared" si="12"/>
        <v>0</v>
      </c>
      <c r="G46" s="38">
        <f t="shared" si="12"/>
        <v>0</v>
      </c>
      <c r="H46" s="38">
        <f t="shared" si="12"/>
        <v>0</v>
      </c>
      <c r="I46" s="38">
        <f t="shared" si="12"/>
        <v>0</v>
      </c>
      <c r="J46" s="38">
        <f t="shared" si="12"/>
        <v>0</v>
      </c>
      <c r="K46" s="38">
        <f t="shared" si="12"/>
        <v>0</v>
      </c>
      <c r="L46" s="38">
        <f t="shared" si="12"/>
        <v>0</v>
      </c>
      <c r="M46" s="38">
        <f t="shared" si="12"/>
        <v>0</v>
      </c>
      <c r="N46" s="38">
        <f t="shared" si="12"/>
        <v>0</v>
      </c>
      <c r="O46" s="38">
        <f t="shared" si="12"/>
        <v>0</v>
      </c>
      <c r="P46" s="133">
        <f t="shared" si="14"/>
        <v>0</v>
      </c>
      <c r="Q46" s="38">
        <f t="shared" si="13"/>
        <v>0</v>
      </c>
      <c r="R46" s="123">
        <f t="shared" si="13"/>
        <v>0</v>
      </c>
      <c r="S46" s="99">
        <f t="shared" si="2"/>
        <v>0</v>
      </c>
    </row>
    <row r="47" spans="1:19" ht="16" customHeight="1">
      <c r="C47" s="369"/>
      <c r="D47" s="115">
        <v>0</v>
      </c>
      <c r="E47" s="383"/>
      <c r="F47" s="38">
        <f t="shared" si="12"/>
        <v>0</v>
      </c>
      <c r="G47" s="38">
        <f t="shared" si="12"/>
        <v>0</v>
      </c>
      <c r="H47" s="38">
        <f t="shared" si="12"/>
        <v>0</v>
      </c>
      <c r="I47" s="38">
        <f t="shared" si="12"/>
        <v>0</v>
      </c>
      <c r="J47" s="38">
        <f t="shared" si="12"/>
        <v>0</v>
      </c>
      <c r="K47" s="38">
        <f t="shared" si="12"/>
        <v>0</v>
      </c>
      <c r="L47" s="38">
        <f t="shared" si="12"/>
        <v>0</v>
      </c>
      <c r="M47" s="38">
        <f t="shared" si="12"/>
        <v>0</v>
      </c>
      <c r="N47" s="38">
        <f t="shared" si="12"/>
        <v>0</v>
      </c>
      <c r="O47" s="38">
        <f t="shared" si="12"/>
        <v>0</v>
      </c>
      <c r="P47" s="133">
        <f t="shared" si="14"/>
        <v>0</v>
      </c>
      <c r="Q47" s="38">
        <f t="shared" si="13"/>
        <v>0</v>
      </c>
      <c r="R47" s="123">
        <f t="shared" si="13"/>
        <v>0</v>
      </c>
      <c r="S47" s="99">
        <f t="shared" si="2"/>
        <v>0</v>
      </c>
    </row>
    <row r="48" spans="1:19" ht="16" customHeight="1">
      <c r="C48" s="369"/>
      <c r="D48" s="115">
        <v>0</v>
      </c>
      <c r="E48" s="383">
        <v>0</v>
      </c>
      <c r="F48" s="38">
        <f t="shared" si="12"/>
        <v>0</v>
      </c>
      <c r="G48" s="38">
        <f t="shared" si="12"/>
        <v>0</v>
      </c>
      <c r="H48" s="38">
        <f t="shared" si="12"/>
        <v>0</v>
      </c>
      <c r="I48" s="38">
        <f t="shared" si="12"/>
        <v>0</v>
      </c>
      <c r="J48" s="38">
        <f t="shared" si="12"/>
        <v>0</v>
      </c>
      <c r="K48" s="38">
        <f t="shared" si="12"/>
        <v>0</v>
      </c>
      <c r="L48" s="38">
        <f t="shared" si="12"/>
        <v>0</v>
      </c>
      <c r="M48" s="38">
        <f t="shared" si="12"/>
        <v>0</v>
      </c>
      <c r="N48" s="38">
        <f t="shared" si="12"/>
        <v>0</v>
      </c>
      <c r="O48" s="38">
        <f t="shared" si="12"/>
        <v>0</v>
      </c>
      <c r="P48" s="133">
        <f t="shared" si="14"/>
        <v>0</v>
      </c>
      <c r="Q48" s="38">
        <f t="shared" si="13"/>
        <v>0</v>
      </c>
      <c r="R48" s="123">
        <f t="shared" si="13"/>
        <v>0</v>
      </c>
      <c r="S48" s="99">
        <f t="shared" si="2"/>
        <v>0</v>
      </c>
    </row>
    <row r="49" spans="1:19" ht="16" customHeight="1">
      <c r="C49" s="369"/>
      <c r="D49" s="115">
        <v>0</v>
      </c>
      <c r="E49" s="383">
        <v>0</v>
      </c>
      <c r="F49" s="38">
        <f t="shared" si="12"/>
        <v>0</v>
      </c>
      <c r="G49" s="38">
        <f t="shared" si="12"/>
        <v>0</v>
      </c>
      <c r="H49" s="38">
        <f t="shared" si="12"/>
        <v>0</v>
      </c>
      <c r="I49" s="38">
        <f t="shared" si="12"/>
        <v>0</v>
      </c>
      <c r="J49" s="38">
        <f t="shared" si="12"/>
        <v>0</v>
      </c>
      <c r="K49" s="38">
        <f t="shared" si="12"/>
        <v>0</v>
      </c>
      <c r="L49" s="38">
        <f t="shared" si="12"/>
        <v>0</v>
      </c>
      <c r="M49" s="38">
        <f t="shared" si="12"/>
        <v>0</v>
      </c>
      <c r="N49" s="38">
        <f t="shared" si="12"/>
        <v>0</v>
      </c>
      <c r="O49" s="38">
        <f t="shared" si="12"/>
        <v>0</v>
      </c>
      <c r="P49" s="133">
        <f t="shared" si="14"/>
        <v>0</v>
      </c>
      <c r="Q49" s="38">
        <f t="shared" si="13"/>
        <v>0</v>
      </c>
      <c r="R49" s="123">
        <f t="shared" si="13"/>
        <v>0</v>
      </c>
      <c r="S49" s="99">
        <f t="shared" si="2"/>
        <v>0</v>
      </c>
    </row>
    <row r="50" spans="1:19" ht="16" customHeight="1">
      <c r="C50" s="369"/>
      <c r="D50" s="115">
        <v>0</v>
      </c>
      <c r="E50" s="383">
        <v>0</v>
      </c>
      <c r="F50" s="38">
        <f t="shared" si="12"/>
        <v>0</v>
      </c>
      <c r="G50" s="38">
        <f t="shared" si="12"/>
        <v>0</v>
      </c>
      <c r="H50" s="38">
        <f t="shared" si="12"/>
        <v>0</v>
      </c>
      <c r="I50" s="38">
        <f t="shared" si="12"/>
        <v>0</v>
      </c>
      <c r="J50" s="38">
        <f t="shared" si="12"/>
        <v>0</v>
      </c>
      <c r="K50" s="38">
        <f t="shared" si="12"/>
        <v>0</v>
      </c>
      <c r="L50" s="38">
        <f t="shared" si="12"/>
        <v>0</v>
      </c>
      <c r="M50" s="38">
        <f t="shared" si="12"/>
        <v>0</v>
      </c>
      <c r="N50" s="38">
        <f t="shared" si="12"/>
        <v>0</v>
      </c>
      <c r="O50" s="38">
        <f t="shared" si="12"/>
        <v>0</v>
      </c>
      <c r="P50" s="133">
        <f t="shared" si="14"/>
        <v>0</v>
      </c>
      <c r="Q50" s="38">
        <f t="shared" si="13"/>
        <v>0</v>
      </c>
      <c r="R50" s="123">
        <f t="shared" si="13"/>
        <v>0</v>
      </c>
      <c r="S50" s="99">
        <f t="shared" si="2"/>
        <v>0</v>
      </c>
    </row>
    <row r="51" spans="1:19" s="41" customFormat="1" ht="16" customHeight="1">
      <c r="A51" s="119"/>
      <c r="B51" s="291"/>
      <c r="D51" s="125" t="s">
        <v>37</v>
      </c>
      <c r="E51" s="126" t="s">
        <v>37</v>
      </c>
      <c r="F51" s="127" t="s">
        <v>37</v>
      </c>
      <c r="G51" s="127" t="s">
        <v>37</v>
      </c>
      <c r="H51" s="127" t="s">
        <v>37</v>
      </c>
      <c r="I51" s="127" t="s">
        <v>37</v>
      </c>
      <c r="J51" s="127" t="s">
        <v>37</v>
      </c>
      <c r="K51" s="127" t="s">
        <v>37</v>
      </c>
      <c r="L51" s="127" t="s">
        <v>37</v>
      </c>
      <c r="M51" s="127" t="s">
        <v>37</v>
      </c>
      <c r="N51" s="127" t="s">
        <v>37</v>
      </c>
      <c r="O51" s="127" t="s">
        <v>37</v>
      </c>
      <c r="P51" s="128" t="s">
        <v>37</v>
      </c>
      <c r="Q51" s="129" t="s">
        <v>37</v>
      </c>
      <c r="R51" s="130" t="s">
        <v>37</v>
      </c>
      <c r="S51" s="99"/>
    </row>
    <row r="52" spans="1:19" ht="16" customHeight="1">
      <c r="A52" s="119"/>
      <c r="B52" s="291"/>
      <c r="C52" s="292" t="str">
        <f>B40</f>
        <v>Internet</v>
      </c>
      <c r="D52" s="293">
        <f>SUM(D40:D51)</f>
        <v>0</v>
      </c>
      <c r="E52" s="294">
        <f t="shared" ref="E52:R52" si="15">SUM(E40:E51)</f>
        <v>0</v>
      </c>
      <c r="F52" s="205">
        <f t="shared" si="15"/>
        <v>0</v>
      </c>
      <c r="G52" s="205">
        <f t="shared" si="15"/>
        <v>0</v>
      </c>
      <c r="H52" s="205">
        <f t="shared" si="15"/>
        <v>0</v>
      </c>
      <c r="I52" s="205">
        <f t="shared" si="15"/>
        <v>0</v>
      </c>
      <c r="J52" s="205">
        <f t="shared" si="15"/>
        <v>0</v>
      </c>
      <c r="K52" s="205">
        <f t="shared" si="15"/>
        <v>0</v>
      </c>
      <c r="L52" s="205">
        <f t="shared" si="15"/>
        <v>0</v>
      </c>
      <c r="M52" s="205">
        <f>SUM(M40:M51)</f>
        <v>0</v>
      </c>
      <c r="N52" s="205">
        <f>SUM(N40:N51)</f>
        <v>0</v>
      </c>
      <c r="O52" s="205">
        <f>SUM(O40:O51)</f>
        <v>0</v>
      </c>
      <c r="P52" s="295">
        <f t="shared" si="15"/>
        <v>0</v>
      </c>
      <c r="Q52" s="293">
        <f t="shared" si="15"/>
        <v>0</v>
      </c>
      <c r="R52" s="296">
        <f t="shared" si="15"/>
        <v>0</v>
      </c>
      <c r="S52" s="99">
        <f t="shared" si="2"/>
        <v>0</v>
      </c>
    </row>
    <row r="53" spans="1:19" ht="16" customHeight="1">
      <c r="A53" s="119"/>
      <c r="B53" s="291"/>
      <c r="C53" s="127"/>
      <c r="D53" s="122"/>
      <c r="E53" s="121"/>
      <c r="F53" s="38"/>
      <c r="G53" s="38"/>
      <c r="H53" s="38"/>
      <c r="I53" s="38"/>
      <c r="J53" s="38"/>
      <c r="K53" s="38"/>
      <c r="L53" s="38"/>
      <c r="M53" s="38"/>
      <c r="N53" s="38"/>
      <c r="O53" s="38"/>
      <c r="P53" s="133"/>
      <c r="Q53" s="122"/>
      <c r="R53" s="123"/>
      <c r="S53" s="99">
        <f t="shared" si="2"/>
        <v>0</v>
      </c>
    </row>
    <row r="54" spans="1:19" ht="16" customHeight="1">
      <c r="A54" s="119"/>
      <c r="B54" s="291" t="str">
        <f>'1 Names'!C46</f>
        <v>Insurance</v>
      </c>
      <c r="E54" s="116"/>
      <c r="P54" s="117"/>
      <c r="Q54" s="115"/>
      <c r="R54" s="118"/>
      <c r="S54" s="99">
        <f t="shared" si="2"/>
        <v>0</v>
      </c>
    </row>
    <row r="55" spans="1:19" ht="16" customHeight="1">
      <c r="C55" s="369"/>
      <c r="D55" s="115">
        <v>0</v>
      </c>
      <c r="E55" s="383"/>
      <c r="F55" s="38">
        <f t="shared" ref="F55:O60" si="16">$E55*F$10</f>
        <v>0</v>
      </c>
      <c r="G55" s="38">
        <f t="shared" si="16"/>
        <v>0</v>
      </c>
      <c r="H55" s="38">
        <f t="shared" si="16"/>
        <v>0</v>
      </c>
      <c r="I55" s="38">
        <f t="shared" si="16"/>
        <v>0</v>
      </c>
      <c r="J55" s="38">
        <f t="shared" si="16"/>
        <v>0</v>
      </c>
      <c r="K55" s="38">
        <f t="shared" si="16"/>
        <v>0</v>
      </c>
      <c r="L55" s="38">
        <f t="shared" si="16"/>
        <v>0</v>
      </c>
      <c r="M55" s="38">
        <f t="shared" si="16"/>
        <v>0</v>
      </c>
      <c r="N55" s="38">
        <f t="shared" si="16"/>
        <v>0</v>
      </c>
      <c r="O55" s="38">
        <f t="shared" si="16"/>
        <v>0</v>
      </c>
      <c r="P55" s="133">
        <f t="shared" ref="P55:P60" si="17">SUM(F55:O55)</f>
        <v>0</v>
      </c>
      <c r="Q55" s="38">
        <f t="shared" ref="Q55:R60" si="18">$E55*Q$10</f>
        <v>0</v>
      </c>
      <c r="R55" s="123">
        <f t="shared" si="18"/>
        <v>0</v>
      </c>
      <c r="S55" s="99">
        <f t="shared" si="2"/>
        <v>0</v>
      </c>
    </row>
    <row r="56" spans="1:19" ht="16" customHeight="1">
      <c r="C56" s="369"/>
      <c r="D56" s="115">
        <v>0</v>
      </c>
      <c r="E56" s="383"/>
      <c r="F56" s="38">
        <f t="shared" si="16"/>
        <v>0</v>
      </c>
      <c r="G56" s="38">
        <f t="shared" si="16"/>
        <v>0</v>
      </c>
      <c r="H56" s="38">
        <f t="shared" si="16"/>
        <v>0</v>
      </c>
      <c r="I56" s="38">
        <f t="shared" si="16"/>
        <v>0</v>
      </c>
      <c r="J56" s="38">
        <f t="shared" si="16"/>
        <v>0</v>
      </c>
      <c r="K56" s="38">
        <f t="shared" si="16"/>
        <v>0</v>
      </c>
      <c r="L56" s="38">
        <f t="shared" si="16"/>
        <v>0</v>
      </c>
      <c r="M56" s="38">
        <f t="shared" si="16"/>
        <v>0</v>
      </c>
      <c r="N56" s="38">
        <f t="shared" si="16"/>
        <v>0</v>
      </c>
      <c r="O56" s="38">
        <f t="shared" si="16"/>
        <v>0</v>
      </c>
      <c r="P56" s="133">
        <f t="shared" si="17"/>
        <v>0</v>
      </c>
      <c r="Q56" s="38">
        <f t="shared" si="18"/>
        <v>0</v>
      </c>
      <c r="R56" s="123">
        <f t="shared" si="18"/>
        <v>0</v>
      </c>
      <c r="S56" s="99">
        <f t="shared" si="2"/>
        <v>0</v>
      </c>
    </row>
    <row r="57" spans="1:19" ht="16" customHeight="1">
      <c r="C57" s="369"/>
      <c r="D57" s="115">
        <v>0</v>
      </c>
      <c r="E57" s="383"/>
      <c r="F57" s="38">
        <f t="shared" si="16"/>
        <v>0</v>
      </c>
      <c r="G57" s="38">
        <f t="shared" si="16"/>
        <v>0</v>
      </c>
      <c r="H57" s="38">
        <f t="shared" si="16"/>
        <v>0</v>
      </c>
      <c r="I57" s="38">
        <f t="shared" si="16"/>
        <v>0</v>
      </c>
      <c r="J57" s="38">
        <f t="shared" si="16"/>
        <v>0</v>
      </c>
      <c r="K57" s="38">
        <f t="shared" si="16"/>
        <v>0</v>
      </c>
      <c r="L57" s="38">
        <f t="shared" si="16"/>
        <v>0</v>
      </c>
      <c r="M57" s="38">
        <f t="shared" si="16"/>
        <v>0</v>
      </c>
      <c r="N57" s="38">
        <f t="shared" si="16"/>
        <v>0</v>
      </c>
      <c r="O57" s="38">
        <f t="shared" si="16"/>
        <v>0</v>
      </c>
      <c r="P57" s="133">
        <f t="shared" si="17"/>
        <v>0</v>
      </c>
      <c r="Q57" s="38">
        <f t="shared" si="18"/>
        <v>0</v>
      </c>
      <c r="R57" s="123">
        <f t="shared" si="18"/>
        <v>0</v>
      </c>
      <c r="S57" s="99">
        <f t="shared" si="2"/>
        <v>0</v>
      </c>
    </row>
    <row r="58" spans="1:19" ht="16" customHeight="1">
      <c r="C58" s="369"/>
      <c r="D58" s="115">
        <v>0</v>
      </c>
      <c r="E58" s="383"/>
      <c r="F58" s="38">
        <f t="shared" si="16"/>
        <v>0</v>
      </c>
      <c r="G58" s="38">
        <f t="shared" si="16"/>
        <v>0</v>
      </c>
      <c r="H58" s="38">
        <f t="shared" si="16"/>
        <v>0</v>
      </c>
      <c r="I58" s="38">
        <f t="shared" si="16"/>
        <v>0</v>
      </c>
      <c r="J58" s="38">
        <f t="shared" si="16"/>
        <v>0</v>
      </c>
      <c r="K58" s="38">
        <f t="shared" si="16"/>
        <v>0</v>
      </c>
      <c r="L58" s="38">
        <f t="shared" si="16"/>
        <v>0</v>
      </c>
      <c r="M58" s="38">
        <f t="shared" si="16"/>
        <v>0</v>
      </c>
      <c r="N58" s="38">
        <f t="shared" si="16"/>
        <v>0</v>
      </c>
      <c r="O58" s="38">
        <f t="shared" si="16"/>
        <v>0</v>
      </c>
      <c r="P58" s="133">
        <f t="shared" si="17"/>
        <v>0</v>
      </c>
      <c r="Q58" s="38">
        <f t="shared" si="18"/>
        <v>0</v>
      </c>
      <c r="R58" s="123">
        <f t="shared" si="18"/>
        <v>0</v>
      </c>
      <c r="S58" s="99">
        <f t="shared" si="2"/>
        <v>0</v>
      </c>
    </row>
    <row r="59" spans="1:19" ht="16" customHeight="1">
      <c r="C59" s="369"/>
      <c r="D59" s="115">
        <v>0</v>
      </c>
      <c r="E59" s="383"/>
      <c r="F59" s="38">
        <f t="shared" si="16"/>
        <v>0</v>
      </c>
      <c r="G59" s="38">
        <f t="shared" si="16"/>
        <v>0</v>
      </c>
      <c r="H59" s="38">
        <f t="shared" si="16"/>
        <v>0</v>
      </c>
      <c r="I59" s="38">
        <f t="shared" si="16"/>
        <v>0</v>
      </c>
      <c r="J59" s="38">
        <f t="shared" si="16"/>
        <v>0</v>
      </c>
      <c r="K59" s="38">
        <f t="shared" si="16"/>
        <v>0</v>
      </c>
      <c r="L59" s="38">
        <f t="shared" si="16"/>
        <v>0</v>
      </c>
      <c r="M59" s="38">
        <f t="shared" si="16"/>
        <v>0</v>
      </c>
      <c r="N59" s="38">
        <f t="shared" si="16"/>
        <v>0</v>
      </c>
      <c r="O59" s="38">
        <f t="shared" si="16"/>
        <v>0</v>
      </c>
      <c r="P59" s="133">
        <f t="shared" si="17"/>
        <v>0</v>
      </c>
      <c r="Q59" s="38">
        <f t="shared" si="18"/>
        <v>0</v>
      </c>
      <c r="R59" s="123">
        <f t="shared" si="18"/>
        <v>0</v>
      </c>
      <c r="S59" s="99">
        <f t="shared" si="2"/>
        <v>0</v>
      </c>
    </row>
    <row r="60" spans="1:19" ht="16" customHeight="1">
      <c r="C60" s="369"/>
      <c r="D60" s="115">
        <v>0</v>
      </c>
      <c r="E60" s="383"/>
      <c r="F60" s="38">
        <f t="shared" si="16"/>
        <v>0</v>
      </c>
      <c r="G60" s="38">
        <f t="shared" si="16"/>
        <v>0</v>
      </c>
      <c r="H60" s="38">
        <f t="shared" si="16"/>
        <v>0</v>
      </c>
      <c r="I60" s="38">
        <f t="shared" si="16"/>
        <v>0</v>
      </c>
      <c r="J60" s="38">
        <f t="shared" si="16"/>
        <v>0</v>
      </c>
      <c r="K60" s="38">
        <f t="shared" si="16"/>
        <v>0</v>
      </c>
      <c r="L60" s="38">
        <f t="shared" si="16"/>
        <v>0</v>
      </c>
      <c r="M60" s="38">
        <f t="shared" si="16"/>
        <v>0</v>
      </c>
      <c r="N60" s="38">
        <f t="shared" si="16"/>
        <v>0</v>
      </c>
      <c r="O60" s="38">
        <f t="shared" si="16"/>
        <v>0</v>
      </c>
      <c r="P60" s="133">
        <f t="shared" si="17"/>
        <v>0</v>
      </c>
      <c r="Q60" s="38">
        <f t="shared" si="18"/>
        <v>0</v>
      </c>
      <c r="R60" s="123">
        <f t="shared" si="18"/>
        <v>0</v>
      </c>
      <c r="S60" s="99">
        <f t="shared" si="2"/>
        <v>0</v>
      </c>
    </row>
    <row r="61" spans="1:19" s="41" customFormat="1" ht="16" customHeight="1">
      <c r="A61" s="119"/>
      <c r="B61" s="291"/>
      <c r="D61" s="125" t="s">
        <v>37</v>
      </c>
      <c r="E61" s="126" t="s">
        <v>37</v>
      </c>
      <c r="F61" s="127" t="s">
        <v>37</v>
      </c>
      <c r="G61" s="127" t="s">
        <v>37</v>
      </c>
      <c r="H61" s="127" t="s">
        <v>37</v>
      </c>
      <c r="I61" s="127" t="s">
        <v>37</v>
      </c>
      <c r="J61" s="127" t="s">
        <v>37</v>
      </c>
      <c r="K61" s="127" t="s">
        <v>37</v>
      </c>
      <c r="L61" s="127" t="s">
        <v>37</v>
      </c>
      <c r="M61" s="127" t="s">
        <v>37</v>
      </c>
      <c r="N61" s="127" t="s">
        <v>37</v>
      </c>
      <c r="O61" s="127" t="s">
        <v>37</v>
      </c>
      <c r="P61" s="128" t="s">
        <v>37</v>
      </c>
      <c r="Q61" s="129" t="s">
        <v>37</v>
      </c>
      <c r="R61" s="130" t="s">
        <v>37</v>
      </c>
      <c r="S61" s="99"/>
    </row>
    <row r="62" spans="1:19" ht="16" customHeight="1">
      <c r="A62" s="119"/>
      <c r="B62" s="291"/>
      <c r="C62" s="292" t="str">
        <f>B54</f>
        <v>Insurance</v>
      </c>
      <c r="D62" s="293">
        <f>SUM(D54:D61)</f>
        <v>0</v>
      </c>
      <c r="E62" s="294">
        <f t="shared" ref="E62:R62" si="19">SUM(E54:E61)</f>
        <v>0</v>
      </c>
      <c r="F62" s="205">
        <f t="shared" si="19"/>
        <v>0</v>
      </c>
      <c r="G62" s="205">
        <f t="shared" si="19"/>
        <v>0</v>
      </c>
      <c r="H62" s="205">
        <f t="shared" si="19"/>
        <v>0</v>
      </c>
      <c r="I62" s="205">
        <f t="shared" si="19"/>
        <v>0</v>
      </c>
      <c r="J62" s="205">
        <f t="shared" si="19"/>
        <v>0</v>
      </c>
      <c r="K62" s="205">
        <f t="shared" si="19"/>
        <v>0</v>
      </c>
      <c r="L62" s="205">
        <f t="shared" si="19"/>
        <v>0</v>
      </c>
      <c r="M62" s="205">
        <f>SUM(M54:M61)</f>
        <v>0</v>
      </c>
      <c r="N62" s="205">
        <f>SUM(N54:N61)</f>
        <v>0</v>
      </c>
      <c r="O62" s="205">
        <f>SUM(O54:O61)</f>
        <v>0</v>
      </c>
      <c r="P62" s="295">
        <f t="shared" si="19"/>
        <v>0</v>
      </c>
      <c r="Q62" s="293">
        <f t="shared" si="19"/>
        <v>0</v>
      </c>
      <c r="R62" s="296">
        <f t="shared" si="19"/>
        <v>0</v>
      </c>
      <c r="S62" s="99">
        <f t="shared" si="2"/>
        <v>0</v>
      </c>
    </row>
    <row r="63" spans="1:19" ht="16" customHeight="1">
      <c r="A63" s="119"/>
      <c r="B63" s="291"/>
      <c r="C63" s="127"/>
      <c r="D63" s="122"/>
      <c r="E63" s="121"/>
      <c r="F63" s="38"/>
      <c r="G63" s="38"/>
      <c r="H63" s="38"/>
      <c r="I63" s="38"/>
      <c r="J63" s="38"/>
      <c r="K63" s="38"/>
      <c r="L63" s="38"/>
      <c r="M63" s="38"/>
      <c r="N63" s="38"/>
      <c r="O63" s="38"/>
      <c r="P63" s="133"/>
      <c r="Q63" s="122"/>
      <c r="R63" s="123"/>
      <c r="S63" s="99">
        <f t="shared" si="2"/>
        <v>0</v>
      </c>
    </row>
    <row r="64" spans="1:19" ht="16" customHeight="1">
      <c r="A64" s="119"/>
      <c r="B64" s="291" t="str">
        <f>'1 Names'!C47</f>
        <v>Photocopies</v>
      </c>
      <c r="E64" s="116"/>
      <c r="P64" s="117"/>
      <c r="Q64" s="115"/>
      <c r="R64" s="118"/>
      <c r="S64" s="99">
        <f t="shared" si="2"/>
        <v>0</v>
      </c>
    </row>
    <row r="65" spans="1:19" ht="16" customHeight="1">
      <c r="C65" s="369"/>
      <c r="D65" s="115">
        <v>0</v>
      </c>
      <c r="E65" s="384"/>
      <c r="F65" s="38">
        <f t="shared" ref="F65:O67" si="20">$E65*F$10</f>
        <v>0</v>
      </c>
      <c r="G65" s="38">
        <f t="shared" si="20"/>
        <v>0</v>
      </c>
      <c r="H65" s="38">
        <f t="shared" si="20"/>
        <v>0</v>
      </c>
      <c r="I65" s="38">
        <f t="shared" si="20"/>
        <v>0</v>
      </c>
      <c r="J65" s="38">
        <f t="shared" si="20"/>
        <v>0</v>
      </c>
      <c r="K65" s="38">
        <f t="shared" si="20"/>
        <v>0</v>
      </c>
      <c r="L65" s="38">
        <f t="shared" si="20"/>
        <v>0</v>
      </c>
      <c r="M65" s="38">
        <f t="shared" si="20"/>
        <v>0</v>
      </c>
      <c r="N65" s="38">
        <f t="shared" si="20"/>
        <v>0</v>
      </c>
      <c r="O65" s="38">
        <f t="shared" si="20"/>
        <v>0</v>
      </c>
      <c r="P65" s="133">
        <f>SUM(F65:O65)</f>
        <v>0</v>
      </c>
      <c r="Q65" s="38">
        <f t="shared" ref="Q65:R67" si="21">$E65*Q$10</f>
        <v>0</v>
      </c>
      <c r="R65" s="123">
        <f t="shared" si="21"/>
        <v>0</v>
      </c>
      <c r="S65" s="99">
        <f t="shared" si="2"/>
        <v>0</v>
      </c>
    </row>
    <row r="66" spans="1:19" ht="16" customHeight="1">
      <c r="C66" s="369"/>
      <c r="D66" s="115">
        <v>0</v>
      </c>
      <c r="E66" s="384"/>
      <c r="F66" s="38">
        <f t="shared" si="20"/>
        <v>0</v>
      </c>
      <c r="G66" s="38">
        <f t="shared" si="20"/>
        <v>0</v>
      </c>
      <c r="H66" s="38">
        <f t="shared" si="20"/>
        <v>0</v>
      </c>
      <c r="I66" s="38">
        <f t="shared" si="20"/>
        <v>0</v>
      </c>
      <c r="J66" s="38">
        <f t="shared" si="20"/>
        <v>0</v>
      </c>
      <c r="K66" s="38">
        <f t="shared" si="20"/>
        <v>0</v>
      </c>
      <c r="L66" s="38">
        <f t="shared" si="20"/>
        <v>0</v>
      </c>
      <c r="M66" s="38">
        <f t="shared" si="20"/>
        <v>0</v>
      </c>
      <c r="N66" s="38">
        <f t="shared" si="20"/>
        <v>0</v>
      </c>
      <c r="O66" s="38">
        <f t="shared" si="20"/>
        <v>0</v>
      </c>
      <c r="P66" s="133">
        <f>SUM(F66:O66)</f>
        <v>0</v>
      </c>
      <c r="Q66" s="38">
        <f t="shared" si="21"/>
        <v>0</v>
      </c>
      <c r="R66" s="123">
        <f t="shared" si="21"/>
        <v>0</v>
      </c>
      <c r="S66" s="99">
        <f t="shared" si="2"/>
        <v>0</v>
      </c>
    </row>
    <row r="67" spans="1:19" ht="16" customHeight="1">
      <c r="C67" s="369"/>
      <c r="D67" s="115">
        <v>0</v>
      </c>
      <c r="E67" s="384"/>
      <c r="F67" s="38">
        <f t="shared" si="20"/>
        <v>0</v>
      </c>
      <c r="G67" s="38">
        <f t="shared" si="20"/>
        <v>0</v>
      </c>
      <c r="H67" s="38">
        <f t="shared" si="20"/>
        <v>0</v>
      </c>
      <c r="I67" s="38">
        <f t="shared" si="20"/>
        <v>0</v>
      </c>
      <c r="J67" s="38">
        <f t="shared" si="20"/>
        <v>0</v>
      </c>
      <c r="K67" s="38">
        <f t="shared" si="20"/>
        <v>0</v>
      </c>
      <c r="L67" s="38">
        <f t="shared" si="20"/>
        <v>0</v>
      </c>
      <c r="M67" s="38">
        <f t="shared" si="20"/>
        <v>0</v>
      </c>
      <c r="N67" s="38">
        <f t="shared" si="20"/>
        <v>0</v>
      </c>
      <c r="O67" s="38">
        <f t="shared" si="20"/>
        <v>0</v>
      </c>
      <c r="P67" s="133">
        <f>SUM(F67:O67)</f>
        <v>0</v>
      </c>
      <c r="Q67" s="38">
        <f t="shared" si="21"/>
        <v>0</v>
      </c>
      <c r="R67" s="123">
        <f t="shared" si="21"/>
        <v>0</v>
      </c>
      <c r="S67" s="99">
        <f t="shared" si="2"/>
        <v>0</v>
      </c>
    </row>
    <row r="68" spans="1:19" s="41" customFormat="1" ht="16" customHeight="1">
      <c r="A68" s="119"/>
      <c r="B68" s="291"/>
      <c r="D68" s="125" t="s">
        <v>37</v>
      </c>
      <c r="E68" s="126" t="s">
        <v>37</v>
      </c>
      <c r="F68" s="127" t="s">
        <v>37</v>
      </c>
      <c r="G68" s="127" t="s">
        <v>37</v>
      </c>
      <c r="H68" s="127" t="s">
        <v>37</v>
      </c>
      <c r="I68" s="127" t="s">
        <v>37</v>
      </c>
      <c r="J68" s="127" t="s">
        <v>37</v>
      </c>
      <c r="K68" s="127" t="s">
        <v>37</v>
      </c>
      <c r="L68" s="127" t="s">
        <v>37</v>
      </c>
      <c r="M68" s="127" t="s">
        <v>37</v>
      </c>
      <c r="N68" s="127" t="s">
        <v>37</v>
      </c>
      <c r="O68" s="127" t="s">
        <v>37</v>
      </c>
      <c r="P68" s="128" t="s">
        <v>37</v>
      </c>
      <c r="Q68" s="129" t="s">
        <v>37</v>
      </c>
      <c r="R68" s="130" t="s">
        <v>37</v>
      </c>
      <c r="S68" s="99"/>
    </row>
    <row r="69" spans="1:19" ht="16" customHeight="1">
      <c r="A69" s="119"/>
      <c r="B69" s="291"/>
      <c r="C69" s="292" t="str">
        <f>B64</f>
        <v>Photocopies</v>
      </c>
      <c r="D69" s="293">
        <f>SUM(D64:D68)</f>
        <v>0</v>
      </c>
      <c r="E69" s="294">
        <f t="shared" ref="E69:R69" si="22">SUM(E64:E68)</f>
        <v>0</v>
      </c>
      <c r="F69" s="205">
        <f t="shared" si="22"/>
        <v>0</v>
      </c>
      <c r="G69" s="205">
        <f t="shared" si="22"/>
        <v>0</v>
      </c>
      <c r="H69" s="205">
        <f t="shared" si="22"/>
        <v>0</v>
      </c>
      <c r="I69" s="205">
        <f t="shared" si="22"/>
        <v>0</v>
      </c>
      <c r="J69" s="205">
        <f t="shared" si="22"/>
        <v>0</v>
      </c>
      <c r="K69" s="205">
        <f t="shared" si="22"/>
        <v>0</v>
      </c>
      <c r="L69" s="205">
        <f t="shared" si="22"/>
        <v>0</v>
      </c>
      <c r="M69" s="205">
        <f>SUM(M64:M68)</f>
        <v>0</v>
      </c>
      <c r="N69" s="205">
        <f>SUM(N64:N68)</f>
        <v>0</v>
      </c>
      <c r="O69" s="205">
        <f>SUM(O64:O68)</f>
        <v>0</v>
      </c>
      <c r="P69" s="295">
        <f t="shared" si="22"/>
        <v>0</v>
      </c>
      <c r="Q69" s="293">
        <f t="shared" si="22"/>
        <v>0</v>
      </c>
      <c r="R69" s="296">
        <f t="shared" si="22"/>
        <v>0</v>
      </c>
      <c r="S69" s="99">
        <f t="shared" si="2"/>
        <v>0</v>
      </c>
    </row>
    <row r="70" spans="1:19" ht="16" customHeight="1">
      <c r="A70" s="119"/>
      <c r="B70" s="291"/>
      <c r="C70" s="127"/>
      <c r="D70" s="122"/>
      <c r="E70" s="121"/>
      <c r="F70" s="38"/>
      <c r="G70" s="38"/>
      <c r="H70" s="38"/>
      <c r="I70" s="38"/>
      <c r="J70" s="38"/>
      <c r="K70" s="38"/>
      <c r="L70" s="38"/>
      <c r="M70" s="38"/>
      <c r="N70" s="38"/>
      <c r="O70" s="38"/>
      <c r="P70" s="133"/>
      <c r="Q70" s="122"/>
      <c r="R70" s="123"/>
      <c r="S70" s="99">
        <f t="shared" si="2"/>
        <v>0</v>
      </c>
    </row>
    <row r="71" spans="1:19" ht="16" customHeight="1">
      <c r="A71" s="119"/>
      <c r="B71" s="291" t="str">
        <f>'1 Names'!C48</f>
        <v>Printing</v>
      </c>
      <c r="E71" s="116"/>
      <c r="P71" s="117"/>
      <c r="Q71" s="115"/>
      <c r="R71" s="118"/>
      <c r="S71" s="99">
        <f t="shared" si="2"/>
        <v>0</v>
      </c>
    </row>
    <row r="72" spans="1:19" ht="16" customHeight="1">
      <c r="C72" s="369"/>
      <c r="D72" s="115">
        <v>0</v>
      </c>
      <c r="E72" s="384"/>
      <c r="F72" s="38">
        <f>$E72*F$10</f>
        <v>0</v>
      </c>
      <c r="G72" s="38">
        <f t="shared" ref="G72:O72" si="23">$E72*G$10</f>
        <v>0</v>
      </c>
      <c r="H72" s="38">
        <f t="shared" si="23"/>
        <v>0</v>
      </c>
      <c r="I72" s="38">
        <f t="shared" si="23"/>
        <v>0</v>
      </c>
      <c r="J72" s="38">
        <f t="shared" si="23"/>
        <v>0</v>
      </c>
      <c r="K72" s="38">
        <f t="shared" si="23"/>
        <v>0</v>
      </c>
      <c r="L72" s="38">
        <f t="shared" si="23"/>
        <v>0</v>
      </c>
      <c r="M72" s="38">
        <f t="shared" si="23"/>
        <v>0</v>
      </c>
      <c r="N72" s="38">
        <f t="shared" si="23"/>
        <v>0</v>
      </c>
      <c r="O72" s="38">
        <f t="shared" si="23"/>
        <v>0</v>
      </c>
      <c r="P72" s="133">
        <f>SUM(F72:O72)</f>
        <v>0</v>
      </c>
      <c r="Q72" s="38">
        <f>$E72*Q$10</f>
        <v>0</v>
      </c>
      <c r="R72" s="123">
        <f>$E72*R$10</f>
        <v>0</v>
      </c>
      <c r="S72" s="99">
        <f t="shared" si="2"/>
        <v>0</v>
      </c>
    </row>
    <row r="73" spans="1:19" s="41" customFormat="1" ht="16" customHeight="1">
      <c r="A73" s="119"/>
      <c r="B73" s="291"/>
      <c r="D73" s="125" t="s">
        <v>37</v>
      </c>
      <c r="E73" s="126" t="s">
        <v>37</v>
      </c>
      <c r="F73" s="127" t="s">
        <v>37</v>
      </c>
      <c r="G73" s="127" t="s">
        <v>37</v>
      </c>
      <c r="H73" s="127" t="s">
        <v>37</v>
      </c>
      <c r="I73" s="127" t="s">
        <v>37</v>
      </c>
      <c r="J73" s="127" t="s">
        <v>37</v>
      </c>
      <c r="K73" s="127" t="s">
        <v>37</v>
      </c>
      <c r="L73" s="127" t="s">
        <v>37</v>
      </c>
      <c r="M73" s="127" t="s">
        <v>37</v>
      </c>
      <c r="N73" s="127" t="s">
        <v>37</v>
      </c>
      <c r="O73" s="127" t="s">
        <v>37</v>
      </c>
      <c r="P73" s="128" t="s">
        <v>37</v>
      </c>
      <c r="Q73" s="129" t="s">
        <v>37</v>
      </c>
      <c r="R73" s="130" t="s">
        <v>37</v>
      </c>
      <c r="S73" s="99"/>
    </row>
    <row r="74" spans="1:19" ht="16" customHeight="1">
      <c r="A74" s="119"/>
      <c r="B74" s="291"/>
      <c r="C74" s="292" t="str">
        <f>B71</f>
        <v>Printing</v>
      </c>
      <c r="D74" s="293">
        <f t="shared" ref="D74:R74" si="24">SUM(D71:D73)</f>
        <v>0</v>
      </c>
      <c r="E74" s="294">
        <f t="shared" si="24"/>
        <v>0</v>
      </c>
      <c r="F74" s="205">
        <f t="shared" si="24"/>
        <v>0</v>
      </c>
      <c r="G74" s="205">
        <f t="shared" si="24"/>
        <v>0</v>
      </c>
      <c r="H74" s="205">
        <f t="shared" si="24"/>
        <v>0</v>
      </c>
      <c r="I74" s="205">
        <f t="shared" si="24"/>
        <v>0</v>
      </c>
      <c r="J74" s="205">
        <f t="shared" si="24"/>
        <v>0</v>
      </c>
      <c r="K74" s="205">
        <f t="shared" si="24"/>
        <v>0</v>
      </c>
      <c r="L74" s="205">
        <f t="shared" si="24"/>
        <v>0</v>
      </c>
      <c r="M74" s="205">
        <f>SUM(M71:M73)</f>
        <v>0</v>
      </c>
      <c r="N74" s="205">
        <f>SUM(N71:N73)</f>
        <v>0</v>
      </c>
      <c r="O74" s="205">
        <f>SUM(O71:O73)</f>
        <v>0</v>
      </c>
      <c r="P74" s="295">
        <f t="shared" si="24"/>
        <v>0</v>
      </c>
      <c r="Q74" s="293">
        <f t="shared" si="24"/>
        <v>0</v>
      </c>
      <c r="R74" s="296">
        <f t="shared" si="24"/>
        <v>0</v>
      </c>
      <c r="S74" s="99">
        <f t="shared" si="2"/>
        <v>0</v>
      </c>
    </row>
    <row r="75" spans="1:19" ht="16" customHeight="1">
      <c r="A75" s="119"/>
      <c r="B75" s="291"/>
      <c r="C75" s="127"/>
      <c r="D75" s="122"/>
      <c r="E75" s="121"/>
      <c r="F75" s="38"/>
      <c r="G75" s="38"/>
      <c r="H75" s="38"/>
      <c r="I75" s="38"/>
      <c r="J75" s="38"/>
      <c r="K75" s="38"/>
      <c r="L75" s="38"/>
      <c r="M75" s="38"/>
      <c r="N75" s="38"/>
      <c r="O75" s="38"/>
      <c r="P75" s="133"/>
      <c r="Q75" s="122"/>
      <c r="R75" s="123"/>
      <c r="S75" s="99">
        <f t="shared" si="2"/>
        <v>0</v>
      </c>
    </row>
    <row r="76" spans="1:19" ht="16" customHeight="1">
      <c r="A76" s="119"/>
      <c r="B76" s="291" t="str">
        <f>'1 Names'!C49</f>
        <v>Supplies</v>
      </c>
      <c r="E76" s="116"/>
      <c r="P76" s="117"/>
      <c r="Q76" s="115"/>
      <c r="R76" s="118"/>
      <c r="S76" s="99">
        <f t="shared" si="2"/>
        <v>0</v>
      </c>
    </row>
    <row r="77" spans="1:19" ht="16" customHeight="1">
      <c r="A77" s="19"/>
      <c r="C77" s="369"/>
      <c r="D77" s="115">
        <v>0</v>
      </c>
      <c r="E77" s="384"/>
      <c r="F77" s="38">
        <f t="shared" ref="F77:O84" si="25">$E77*F$10</f>
        <v>0</v>
      </c>
      <c r="G77" s="38">
        <f t="shared" si="25"/>
        <v>0</v>
      </c>
      <c r="H77" s="38">
        <f t="shared" si="25"/>
        <v>0</v>
      </c>
      <c r="I77" s="38">
        <f t="shared" si="25"/>
        <v>0</v>
      </c>
      <c r="J77" s="38">
        <f t="shared" si="25"/>
        <v>0</v>
      </c>
      <c r="K77" s="38">
        <f t="shared" si="25"/>
        <v>0</v>
      </c>
      <c r="L77" s="38">
        <f t="shared" si="25"/>
        <v>0</v>
      </c>
      <c r="M77" s="38">
        <f t="shared" si="25"/>
        <v>0</v>
      </c>
      <c r="N77" s="38">
        <f t="shared" si="25"/>
        <v>0</v>
      </c>
      <c r="O77" s="38">
        <f t="shared" si="25"/>
        <v>0</v>
      </c>
      <c r="P77" s="133">
        <f>SUM(F77:O77)</f>
        <v>0</v>
      </c>
      <c r="Q77" s="38">
        <f t="shared" ref="Q77:R83" si="26">$E77*Q$10</f>
        <v>0</v>
      </c>
      <c r="R77" s="123">
        <f t="shared" si="26"/>
        <v>0</v>
      </c>
      <c r="S77" s="99">
        <f t="shared" si="2"/>
        <v>0</v>
      </c>
    </row>
    <row r="78" spans="1:19" ht="16" customHeight="1">
      <c r="C78" s="369"/>
      <c r="D78" s="115">
        <v>0</v>
      </c>
      <c r="E78" s="384"/>
      <c r="F78" s="38">
        <f t="shared" si="25"/>
        <v>0</v>
      </c>
      <c r="G78" s="38">
        <f t="shared" si="25"/>
        <v>0</v>
      </c>
      <c r="H78" s="38">
        <f t="shared" si="25"/>
        <v>0</v>
      </c>
      <c r="I78" s="38">
        <f t="shared" si="25"/>
        <v>0</v>
      </c>
      <c r="J78" s="38">
        <f t="shared" si="25"/>
        <v>0</v>
      </c>
      <c r="K78" s="38">
        <f t="shared" si="25"/>
        <v>0</v>
      </c>
      <c r="L78" s="38">
        <f t="shared" si="25"/>
        <v>0</v>
      </c>
      <c r="M78" s="38">
        <f t="shared" si="25"/>
        <v>0</v>
      </c>
      <c r="N78" s="38">
        <f t="shared" si="25"/>
        <v>0</v>
      </c>
      <c r="O78" s="38">
        <f t="shared" si="25"/>
        <v>0</v>
      </c>
      <c r="P78" s="133">
        <f t="shared" ref="P78:P84" si="27">SUM(F78:O78)</f>
        <v>0</v>
      </c>
      <c r="Q78" s="38">
        <f t="shared" si="26"/>
        <v>0</v>
      </c>
      <c r="R78" s="123">
        <f t="shared" si="26"/>
        <v>0</v>
      </c>
      <c r="S78" s="99">
        <f t="shared" ref="S78:S147" si="28">E78-SUM(Q78:R78)-SUM(F78:O78)</f>
        <v>0</v>
      </c>
    </row>
    <row r="79" spans="1:19" ht="16" customHeight="1">
      <c r="C79" s="369"/>
      <c r="D79" s="115">
        <v>0</v>
      </c>
      <c r="E79" s="384"/>
      <c r="F79" s="38">
        <f t="shared" si="25"/>
        <v>0</v>
      </c>
      <c r="G79" s="38">
        <f t="shared" si="25"/>
        <v>0</v>
      </c>
      <c r="H79" s="38">
        <f t="shared" si="25"/>
        <v>0</v>
      </c>
      <c r="I79" s="38">
        <f t="shared" si="25"/>
        <v>0</v>
      </c>
      <c r="J79" s="38">
        <f t="shared" si="25"/>
        <v>0</v>
      </c>
      <c r="K79" s="38">
        <f t="shared" si="25"/>
        <v>0</v>
      </c>
      <c r="L79" s="38">
        <f t="shared" si="25"/>
        <v>0</v>
      </c>
      <c r="M79" s="38">
        <f t="shared" si="25"/>
        <v>0</v>
      </c>
      <c r="N79" s="38">
        <f t="shared" si="25"/>
        <v>0</v>
      </c>
      <c r="O79" s="38">
        <f t="shared" si="25"/>
        <v>0</v>
      </c>
      <c r="P79" s="133">
        <f t="shared" si="27"/>
        <v>0</v>
      </c>
      <c r="Q79" s="38">
        <f t="shared" si="26"/>
        <v>0</v>
      </c>
      <c r="R79" s="123">
        <f t="shared" si="26"/>
        <v>0</v>
      </c>
      <c r="S79" s="99">
        <f t="shared" si="28"/>
        <v>0</v>
      </c>
    </row>
    <row r="80" spans="1:19" ht="16" customHeight="1">
      <c r="C80" s="369"/>
      <c r="D80" s="115">
        <v>0</v>
      </c>
      <c r="E80" s="384">
        <v>0</v>
      </c>
      <c r="F80" s="38">
        <f t="shared" si="25"/>
        <v>0</v>
      </c>
      <c r="G80" s="38">
        <f t="shared" si="25"/>
        <v>0</v>
      </c>
      <c r="H80" s="38">
        <f t="shared" si="25"/>
        <v>0</v>
      </c>
      <c r="I80" s="38">
        <f t="shared" si="25"/>
        <v>0</v>
      </c>
      <c r="J80" s="38">
        <f t="shared" si="25"/>
        <v>0</v>
      </c>
      <c r="K80" s="38">
        <f t="shared" si="25"/>
        <v>0</v>
      </c>
      <c r="L80" s="38">
        <f t="shared" si="25"/>
        <v>0</v>
      </c>
      <c r="M80" s="38">
        <f t="shared" si="25"/>
        <v>0</v>
      </c>
      <c r="N80" s="38">
        <f t="shared" si="25"/>
        <v>0</v>
      </c>
      <c r="O80" s="38">
        <f t="shared" si="25"/>
        <v>0</v>
      </c>
      <c r="P80" s="133">
        <f t="shared" si="27"/>
        <v>0</v>
      </c>
      <c r="Q80" s="38">
        <f t="shared" si="26"/>
        <v>0</v>
      </c>
      <c r="R80" s="123">
        <f t="shared" si="26"/>
        <v>0</v>
      </c>
      <c r="S80" s="99">
        <f t="shared" si="28"/>
        <v>0</v>
      </c>
    </row>
    <row r="81" spans="1:19" ht="16" customHeight="1">
      <c r="A81" s="19"/>
      <c r="C81" s="369"/>
      <c r="D81" s="115">
        <v>0</v>
      </c>
      <c r="E81" s="384"/>
      <c r="F81" s="38">
        <f t="shared" si="25"/>
        <v>0</v>
      </c>
      <c r="G81" s="38">
        <f t="shared" si="25"/>
        <v>0</v>
      </c>
      <c r="H81" s="38">
        <f t="shared" si="25"/>
        <v>0</v>
      </c>
      <c r="I81" s="38">
        <f t="shared" si="25"/>
        <v>0</v>
      </c>
      <c r="J81" s="38">
        <f t="shared" si="25"/>
        <v>0</v>
      </c>
      <c r="K81" s="38">
        <f t="shared" si="25"/>
        <v>0</v>
      </c>
      <c r="L81" s="38">
        <f t="shared" si="25"/>
        <v>0</v>
      </c>
      <c r="M81" s="38">
        <f t="shared" si="25"/>
        <v>0</v>
      </c>
      <c r="N81" s="38">
        <f t="shared" si="25"/>
        <v>0</v>
      </c>
      <c r="O81" s="38">
        <f t="shared" si="25"/>
        <v>0</v>
      </c>
      <c r="P81" s="133">
        <f t="shared" si="27"/>
        <v>0</v>
      </c>
      <c r="Q81" s="38">
        <f t="shared" si="26"/>
        <v>0</v>
      </c>
      <c r="R81" s="123">
        <f t="shared" si="26"/>
        <v>0</v>
      </c>
      <c r="S81" s="99">
        <f t="shared" si="28"/>
        <v>0</v>
      </c>
    </row>
    <row r="82" spans="1:19" ht="16" customHeight="1">
      <c r="A82" s="19"/>
      <c r="C82" s="369"/>
      <c r="D82" s="115">
        <v>0</v>
      </c>
      <c r="E82" s="384"/>
      <c r="F82" s="38">
        <f t="shared" si="25"/>
        <v>0</v>
      </c>
      <c r="G82" s="38">
        <f t="shared" si="25"/>
        <v>0</v>
      </c>
      <c r="H82" s="38">
        <f t="shared" si="25"/>
        <v>0</v>
      </c>
      <c r="I82" s="38">
        <f t="shared" si="25"/>
        <v>0</v>
      </c>
      <c r="J82" s="38">
        <f t="shared" si="25"/>
        <v>0</v>
      </c>
      <c r="K82" s="38">
        <f t="shared" si="25"/>
        <v>0</v>
      </c>
      <c r="L82" s="38">
        <f t="shared" si="25"/>
        <v>0</v>
      </c>
      <c r="M82" s="38">
        <f t="shared" si="25"/>
        <v>0</v>
      </c>
      <c r="N82" s="38">
        <f t="shared" si="25"/>
        <v>0</v>
      </c>
      <c r="O82" s="38">
        <f t="shared" si="25"/>
        <v>0</v>
      </c>
      <c r="P82" s="133">
        <f t="shared" si="27"/>
        <v>0</v>
      </c>
      <c r="Q82" s="38">
        <f t="shared" si="26"/>
        <v>0</v>
      </c>
      <c r="R82" s="123">
        <f t="shared" si="26"/>
        <v>0</v>
      </c>
      <c r="S82" s="99">
        <f t="shared" si="28"/>
        <v>0</v>
      </c>
    </row>
    <row r="83" spans="1:19" ht="16" customHeight="1">
      <c r="C83" s="369"/>
      <c r="D83" s="115">
        <v>0</v>
      </c>
      <c r="E83" s="384"/>
      <c r="F83" s="38">
        <f>$E83*F$10</f>
        <v>0</v>
      </c>
      <c r="G83" s="38">
        <f t="shared" si="25"/>
        <v>0</v>
      </c>
      <c r="H83" s="38">
        <f t="shared" si="25"/>
        <v>0</v>
      </c>
      <c r="I83" s="38">
        <f t="shared" si="25"/>
        <v>0</v>
      </c>
      <c r="J83" s="38">
        <f t="shared" si="25"/>
        <v>0</v>
      </c>
      <c r="K83" s="38">
        <f t="shared" si="25"/>
        <v>0</v>
      </c>
      <c r="L83" s="38">
        <f t="shared" si="25"/>
        <v>0</v>
      </c>
      <c r="M83" s="38">
        <f t="shared" si="25"/>
        <v>0</v>
      </c>
      <c r="N83" s="38">
        <f t="shared" si="25"/>
        <v>0</v>
      </c>
      <c r="O83" s="38">
        <f t="shared" si="25"/>
        <v>0</v>
      </c>
      <c r="P83" s="133">
        <f t="shared" si="27"/>
        <v>0</v>
      </c>
      <c r="Q83" s="38">
        <f t="shared" si="26"/>
        <v>0</v>
      </c>
      <c r="R83" s="123">
        <f t="shared" si="26"/>
        <v>0</v>
      </c>
      <c r="S83" s="99">
        <f t="shared" si="28"/>
        <v>0</v>
      </c>
    </row>
    <row r="84" spans="1:19" ht="16" customHeight="1">
      <c r="C84" s="369"/>
      <c r="D84" s="115">
        <v>0</v>
      </c>
      <c r="E84" s="384">
        <v>0</v>
      </c>
      <c r="F84" s="38">
        <f>$E84*F$10</f>
        <v>0</v>
      </c>
      <c r="G84" s="38">
        <f t="shared" si="25"/>
        <v>0</v>
      </c>
      <c r="H84" s="38">
        <f t="shared" si="25"/>
        <v>0</v>
      </c>
      <c r="I84" s="38">
        <f t="shared" si="25"/>
        <v>0</v>
      </c>
      <c r="J84" s="38">
        <f t="shared" si="25"/>
        <v>0</v>
      </c>
      <c r="K84" s="38">
        <f t="shared" si="25"/>
        <v>0</v>
      </c>
      <c r="L84" s="38">
        <f t="shared" si="25"/>
        <v>0</v>
      </c>
      <c r="M84" s="38">
        <f t="shared" si="25"/>
        <v>0</v>
      </c>
      <c r="N84" s="38">
        <f t="shared" si="25"/>
        <v>0</v>
      </c>
      <c r="O84" s="38">
        <f t="shared" si="25"/>
        <v>0</v>
      </c>
      <c r="P84" s="133">
        <f t="shared" si="27"/>
        <v>0</v>
      </c>
      <c r="Q84" s="38">
        <f>$E84*Q$10</f>
        <v>0</v>
      </c>
      <c r="R84" s="123">
        <f>$E84*R$10</f>
        <v>0</v>
      </c>
      <c r="S84" s="99">
        <f t="shared" si="28"/>
        <v>0</v>
      </c>
    </row>
    <row r="85" spans="1:19" s="41" customFormat="1" ht="16" customHeight="1">
      <c r="A85" s="119"/>
      <c r="B85" s="291"/>
      <c r="D85" s="125" t="s">
        <v>37</v>
      </c>
      <c r="E85" s="126" t="s">
        <v>37</v>
      </c>
      <c r="F85" s="127" t="s">
        <v>37</v>
      </c>
      <c r="G85" s="127" t="s">
        <v>37</v>
      </c>
      <c r="H85" s="127" t="s">
        <v>37</v>
      </c>
      <c r="I85" s="127" t="s">
        <v>37</v>
      </c>
      <c r="J85" s="127" t="s">
        <v>37</v>
      </c>
      <c r="K85" s="127" t="s">
        <v>37</v>
      </c>
      <c r="L85" s="127" t="s">
        <v>37</v>
      </c>
      <c r="M85" s="127" t="s">
        <v>37</v>
      </c>
      <c r="N85" s="127" t="s">
        <v>37</v>
      </c>
      <c r="O85" s="127" t="s">
        <v>37</v>
      </c>
      <c r="P85" s="128" t="s">
        <v>37</v>
      </c>
      <c r="Q85" s="129" t="s">
        <v>37</v>
      </c>
      <c r="R85" s="130" t="s">
        <v>37</v>
      </c>
      <c r="S85" s="99"/>
    </row>
    <row r="86" spans="1:19" ht="16" customHeight="1">
      <c r="A86" s="119"/>
      <c r="B86" s="291"/>
      <c r="C86" s="292" t="str">
        <f>B76</f>
        <v>Supplies</v>
      </c>
      <c r="D86" s="293">
        <f>SUM(D76:D85)</f>
        <v>0</v>
      </c>
      <c r="E86" s="294">
        <f t="shared" ref="E86:R86" si="29">SUM(E76:E85)</f>
        <v>0</v>
      </c>
      <c r="F86" s="205">
        <f t="shared" si="29"/>
        <v>0</v>
      </c>
      <c r="G86" s="205">
        <f t="shared" si="29"/>
        <v>0</v>
      </c>
      <c r="H86" s="205">
        <f t="shared" si="29"/>
        <v>0</v>
      </c>
      <c r="I86" s="205">
        <f t="shared" si="29"/>
        <v>0</v>
      </c>
      <c r="J86" s="205">
        <f t="shared" si="29"/>
        <v>0</v>
      </c>
      <c r="K86" s="205">
        <f t="shared" si="29"/>
        <v>0</v>
      </c>
      <c r="L86" s="205">
        <f t="shared" si="29"/>
        <v>0</v>
      </c>
      <c r="M86" s="205">
        <f>SUM(M76:M85)</f>
        <v>0</v>
      </c>
      <c r="N86" s="205">
        <f>SUM(N76:N85)</f>
        <v>0</v>
      </c>
      <c r="O86" s="205">
        <f>SUM(O76:O85)</f>
        <v>0</v>
      </c>
      <c r="P86" s="295">
        <f t="shared" si="29"/>
        <v>0</v>
      </c>
      <c r="Q86" s="293">
        <f t="shared" si="29"/>
        <v>0</v>
      </c>
      <c r="R86" s="296">
        <f t="shared" si="29"/>
        <v>0</v>
      </c>
      <c r="S86" s="99">
        <f t="shared" si="28"/>
        <v>0</v>
      </c>
    </row>
    <row r="87" spans="1:19" ht="16" customHeight="1">
      <c r="A87" s="119"/>
      <c r="B87" s="291"/>
      <c r="C87" s="127"/>
      <c r="D87" s="122"/>
      <c r="E87" s="121"/>
      <c r="F87" s="38"/>
      <c r="G87" s="38"/>
      <c r="H87" s="38"/>
      <c r="I87" s="38"/>
      <c r="J87" s="38"/>
      <c r="K87" s="38"/>
      <c r="L87" s="38"/>
      <c r="M87" s="38"/>
      <c r="N87" s="38"/>
      <c r="O87" s="38"/>
      <c r="P87" s="133"/>
      <c r="Q87" s="122"/>
      <c r="R87" s="123"/>
      <c r="S87" s="99">
        <f t="shared" si="28"/>
        <v>0</v>
      </c>
    </row>
    <row r="88" spans="1:19" ht="16" customHeight="1">
      <c r="A88" s="119"/>
      <c r="B88" s="291" t="str">
        <f>'1 Names'!C50</f>
        <v>Bookkeeping</v>
      </c>
      <c r="E88" s="116"/>
      <c r="P88" s="117"/>
      <c r="Q88" s="115"/>
      <c r="R88" s="118"/>
      <c r="S88" s="99">
        <f t="shared" si="28"/>
        <v>0</v>
      </c>
    </row>
    <row r="89" spans="1:19" ht="16" customHeight="1">
      <c r="A89" s="19"/>
      <c r="C89" s="369"/>
      <c r="D89" s="115">
        <v>0</v>
      </c>
      <c r="E89" s="384"/>
      <c r="F89" s="38">
        <f t="shared" ref="F89:O91" si="30">$E89*F$10</f>
        <v>0</v>
      </c>
      <c r="G89" s="38">
        <f t="shared" si="30"/>
        <v>0</v>
      </c>
      <c r="H89" s="38">
        <f t="shared" si="30"/>
        <v>0</v>
      </c>
      <c r="I89" s="38">
        <f t="shared" si="30"/>
        <v>0</v>
      </c>
      <c r="J89" s="38">
        <f t="shared" si="30"/>
        <v>0</v>
      </c>
      <c r="K89" s="38">
        <f t="shared" si="30"/>
        <v>0</v>
      </c>
      <c r="L89" s="38">
        <f t="shared" si="30"/>
        <v>0</v>
      </c>
      <c r="M89" s="38">
        <f t="shared" si="30"/>
        <v>0</v>
      </c>
      <c r="N89" s="38">
        <f t="shared" si="30"/>
        <v>0</v>
      </c>
      <c r="O89" s="38">
        <f t="shared" si="30"/>
        <v>0</v>
      </c>
      <c r="P89" s="133">
        <f>SUM(F89:O89)</f>
        <v>0</v>
      </c>
      <c r="Q89" s="38">
        <f t="shared" ref="Q89:R91" si="31">$E89*Q$10</f>
        <v>0</v>
      </c>
      <c r="R89" s="123">
        <f t="shared" si="31"/>
        <v>0</v>
      </c>
      <c r="S89" s="99">
        <f t="shared" si="28"/>
        <v>0</v>
      </c>
    </row>
    <row r="90" spans="1:19" ht="16" customHeight="1">
      <c r="A90" s="19"/>
      <c r="C90" s="369"/>
      <c r="D90" s="115">
        <v>0</v>
      </c>
      <c r="E90" s="384"/>
      <c r="F90" s="38">
        <f t="shared" si="30"/>
        <v>0</v>
      </c>
      <c r="G90" s="38">
        <f t="shared" si="30"/>
        <v>0</v>
      </c>
      <c r="H90" s="38">
        <f t="shared" si="30"/>
        <v>0</v>
      </c>
      <c r="I90" s="38">
        <f t="shared" si="30"/>
        <v>0</v>
      </c>
      <c r="J90" s="38">
        <f t="shared" si="30"/>
        <v>0</v>
      </c>
      <c r="K90" s="38">
        <f t="shared" si="30"/>
        <v>0</v>
      </c>
      <c r="L90" s="38">
        <f t="shared" si="30"/>
        <v>0</v>
      </c>
      <c r="M90" s="38">
        <f t="shared" si="30"/>
        <v>0</v>
      </c>
      <c r="N90" s="38">
        <f t="shared" si="30"/>
        <v>0</v>
      </c>
      <c r="O90" s="38">
        <f t="shared" si="30"/>
        <v>0</v>
      </c>
      <c r="P90" s="133">
        <f t="shared" ref="P90:P96" si="32">SUM(F90:O90)</f>
        <v>0</v>
      </c>
      <c r="Q90" s="38">
        <f t="shared" si="31"/>
        <v>0</v>
      </c>
      <c r="R90" s="123">
        <f t="shared" si="31"/>
        <v>0</v>
      </c>
      <c r="S90" s="99">
        <f t="shared" si="28"/>
        <v>0</v>
      </c>
    </row>
    <row r="91" spans="1:19" ht="16" customHeight="1">
      <c r="A91" s="19"/>
      <c r="C91" s="369"/>
      <c r="D91" s="115">
        <v>0</v>
      </c>
      <c r="E91" s="384"/>
      <c r="F91" s="38">
        <f t="shared" si="30"/>
        <v>0</v>
      </c>
      <c r="G91" s="38">
        <f t="shared" si="30"/>
        <v>0</v>
      </c>
      <c r="H91" s="38">
        <f t="shared" si="30"/>
        <v>0</v>
      </c>
      <c r="I91" s="38">
        <f t="shared" si="30"/>
        <v>0</v>
      </c>
      <c r="J91" s="38">
        <f t="shared" si="30"/>
        <v>0</v>
      </c>
      <c r="K91" s="38">
        <f t="shared" si="30"/>
        <v>0</v>
      </c>
      <c r="L91" s="38">
        <f t="shared" si="30"/>
        <v>0</v>
      </c>
      <c r="M91" s="38">
        <f t="shared" si="30"/>
        <v>0</v>
      </c>
      <c r="N91" s="38">
        <f t="shared" si="30"/>
        <v>0</v>
      </c>
      <c r="O91" s="38">
        <f t="shared" si="30"/>
        <v>0</v>
      </c>
      <c r="P91" s="133">
        <f t="shared" si="32"/>
        <v>0</v>
      </c>
      <c r="Q91" s="38">
        <f t="shared" si="31"/>
        <v>0</v>
      </c>
      <c r="R91" s="123">
        <f t="shared" si="31"/>
        <v>0</v>
      </c>
      <c r="S91" s="99">
        <f t="shared" si="28"/>
        <v>0</v>
      </c>
    </row>
    <row r="92" spans="1:19" ht="16" customHeight="1">
      <c r="A92" s="19"/>
      <c r="C92" s="369"/>
      <c r="D92" s="115">
        <v>0</v>
      </c>
      <c r="E92" s="384"/>
      <c r="F92" s="38">
        <f t="shared" ref="F92:O96" si="33">$E92*F$10</f>
        <v>0</v>
      </c>
      <c r="G92" s="38">
        <f t="shared" si="33"/>
        <v>0</v>
      </c>
      <c r="H92" s="38">
        <f t="shared" si="33"/>
        <v>0</v>
      </c>
      <c r="I92" s="38">
        <f t="shared" si="33"/>
        <v>0</v>
      </c>
      <c r="J92" s="38">
        <f t="shared" si="33"/>
        <v>0</v>
      </c>
      <c r="K92" s="38">
        <f t="shared" si="33"/>
        <v>0</v>
      </c>
      <c r="L92" s="38">
        <f t="shared" si="33"/>
        <v>0</v>
      </c>
      <c r="M92" s="38">
        <f t="shared" si="33"/>
        <v>0</v>
      </c>
      <c r="N92" s="38">
        <f t="shared" si="33"/>
        <v>0</v>
      </c>
      <c r="O92" s="38">
        <f t="shared" si="33"/>
        <v>0</v>
      </c>
      <c r="P92" s="133">
        <f t="shared" si="32"/>
        <v>0</v>
      </c>
      <c r="Q92" s="38">
        <f t="shared" ref="Q92:R95" si="34">$E92*Q$10</f>
        <v>0</v>
      </c>
      <c r="R92" s="123">
        <f t="shared" si="34"/>
        <v>0</v>
      </c>
      <c r="S92" s="99">
        <f t="shared" si="28"/>
        <v>0</v>
      </c>
    </row>
    <row r="93" spans="1:19" ht="16" customHeight="1">
      <c r="A93" s="19"/>
      <c r="C93" s="369"/>
      <c r="D93" s="115">
        <v>0</v>
      </c>
      <c r="E93" s="384"/>
      <c r="F93" s="38">
        <f t="shared" si="33"/>
        <v>0</v>
      </c>
      <c r="G93" s="38">
        <f t="shared" si="33"/>
        <v>0</v>
      </c>
      <c r="H93" s="38">
        <f t="shared" si="33"/>
        <v>0</v>
      </c>
      <c r="I93" s="38">
        <f t="shared" si="33"/>
        <v>0</v>
      </c>
      <c r="J93" s="38">
        <f t="shared" si="33"/>
        <v>0</v>
      </c>
      <c r="K93" s="38">
        <f t="shared" si="33"/>
        <v>0</v>
      </c>
      <c r="L93" s="38">
        <f t="shared" si="33"/>
        <v>0</v>
      </c>
      <c r="M93" s="38">
        <f t="shared" si="33"/>
        <v>0</v>
      </c>
      <c r="N93" s="38">
        <f t="shared" si="33"/>
        <v>0</v>
      </c>
      <c r="O93" s="38">
        <f t="shared" si="33"/>
        <v>0</v>
      </c>
      <c r="P93" s="133">
        <f t="shared" si="32"/>
        <v>0</v>
      </c>
      <c r="Q93" s="38">
        <f t="shared" si="34"/>
        <v>0</v>
      </c>
      <c r="R93" s="123">
        <f t="shared" si="34"/>
        <v>0</v>
      </c>
      <c r="S93" s="99">
        <f t="shared" si="28"/>
        <v>0</v>
      </c>
    </row>
    <row r="94" spans="1:19" ht="16" customHeight="1">
      <c r="A94" s="19"/>
      <c r="C94" s="369"/>
      <c r="D94" s="115">
        <v>0</v>
      </c>
      <c r="E94" s="384"/>
      <c r="F94" s="38">
        <f t="shared" si="33"/>
        <v>0</v>
      </c>
      <c r="G94" s="38">
        <f t="shared" si="33"/>
        <v>0</v>
      </c>
      <c r="H94" s="38">
        <f t="shared" si="33"/>
        <v>0</v>
      </c>
      <c r="I94" s="38">
        <f t="shared" si="33"/>
        <v>0</v>
      </c>
      <c r="J94" s="38">
        <f t="shared" si="33"/>
        <v>0</v>
      </c>
      <c r="K94" s="38">
        <f t="shared" si="33"/>
        <v>0</v>
      </c>
      <c r="L94" s="38">
        <f t="shared" si="33"/>
        <v>0</v>
      </c>
      <c r="M94" s="38">
        <f t="shared" si="33"/>
        <v>0</v>
      </c>
      <c r="N94" s="38">
        <f t="shared" si="33"/>
        <v>0</v>
      </c>
      <c r="O94" s="38">
        <f t="shared" si="33"/>
        <v>0</v>
      </c>
      <c r="P94" s="133">
        <f t="shared" si="32"/>
        <v>0</v>
      </c>
      <c r="Q94" s="38">
        <f t="shared" si="34"/>
        <v>0</v>
      </c>
      <c r="R94" s="123">
        <f t="shared" si="34"/>
        <v>0</v>
      </c>
      <c r="S94" s="99">
        <f t="shared" si="28"/>
        <v>0</v>
      </c>
    </row>
    <row r="95" spans="1:19" ht="16" customHeight="1">
      <c r="C95" s="369"/>
      <c r="D95" s="115">
        <v>0</v>
      </c>
      <c r="E95" s="384"/>
      <c r="F95" s="38">
        <f>$E95*F$10</f>
        <v>0</v>
      </c>
      <c r="G95" s="38">
        <f t="shared" si="33"/>
        <v>0</v>
      </c>
      <c r="H95" s="38">
        <f t="shared" si="33"/>
        <v>0</v>
      </c>
      <c r="I95" s="38">
        <f t="shared" si="33"/>
        <v>0</v>
      </c>
      <c r="J95" s="38">
        <f t="shared" si="33"/>
        <v>0</v>
      </c>
      <c r="K95" s="38">
        <f t="shared" si="33"/>
        <v>0</v>
      </c>
      <c r="L95" s="38">
        <f t="shared" si="33"/>
        <v>0</v>
      </c>
      <c r="M95" s="38">
        <f t="shared" si="33"/>
        <v>0</v>
      </c>
      <c r="N95" s="38">
        <f t="shared" si="33"/>
        <v>0</v>
      </c>
      <c r="O95" s="38">
        <f t="shared" si="33"/>
        <v>0</v>
      </c>
      <c r="P95" s="133">
        <f t="shared" si="32"/>
        <v>0</v>
      </c>
      <c r="Q95" s="38">
        <f t="shared" si="34"/>
        <v>0</v>
      </c>
      <c r="R95" s="123">
        <f t="shared" si="34"/>
        <v>0</v>
      </c>
      <c r="S95" s="99">
        <f t="shared" si="28"/>
        <v>0</v>
      </c>
    </row>
    <row r="96" spans="1:19" ht="16" customHeight="1">
      <c r="C96" s="369"/>
      <c r="D96" s="115">
        <v>0</v>
      </c>
      <c r="E96" s="384">
        <v>0</v>
      </c>
      <c r="F96" s="38">
        <f>$E96*F$10</f>
        <v>0</v>
      </c>
      <c r="G96" s="38">
        <f t="shared" si="33"/>
        <v>0</v>
      </c>
      <c r="H96" s="38">
        <f t="shared" si="33"/>
        <v>0</v>
      </c>
      <c r="I96" s="38">
        <f t="shared" si="33"/>
        <v>0</v>
      </c>
      <c r="J96" s="38">
        <f t="shared" si="33"/>
        <v>0</v>
      </c>
      <c r="K96" s="38">
        <f t="shared" si="33"/>
        <v>0</v>
      </c>
      <c r="L96" s="38">
        <f t="shared" si="33"/>
        <v>0</v>
      </c>
      <c r="M96" s="38">
        <f t="shared" si="33"/>
        <v>0</v>
      </c>
      <c r="N96" s="38">
        <f t="shared" si="33"/>
        <v>0</v>
      </c>
      <c r="O96" s="38">
        <f t="shared" si="33"/>
        <v>0</v>
      </c>
      <c r="P96" s="133">
        <f t="shared" si="32"/>
        <v>0</v>
      </c>
      <c r="Q96" s="38">
        <f>$E96*Q$10</f>
        <v>0</v>
      </c>
      <c r="R96" s="123">
        <f>$E96*R$10</f>
        <v>0</v>
      </c>
      <c r="S96" s="99">
        <f t="shared" si="28"/>
        <v>0</v>
      </c>
    </row>
    <row r="97" spans="1:19" s="41" customFormat="1" ht="16" customHeight="1">
      <c r="A97" s="119"/>
      <c r="B97" s="291"/>
      <c r="D97" s="125" t="s">
        <v>37</v>
      </c>
      <c r="E97" s="126" t="s">
        <v>37</v>
      </c>
      <c r="F97" s="127" t="s">
        <v>37</v>
      </c>
      <c r="G97" s="127" t="s">
        <v>37</v>
      </c>
      <c r="H97" s="127" t="s">
        <v>37</v>
      </c>
      <c r="I97" s="127" t="s">
        <v>37</v>
      </c>
      <c r="J97" s="127" t="s">
        <v>37</v>
      </c>
      <c r="K97" s="127" t="s">
        <v>37</v>
      </c>
      <c r="L97" s="127" t="s">
        <v>37</v>
      </c>
      <c r="M97" s="127" t="s">
        <v>37</v>
      </c>
      <c r="N97" s="127" t="s">
        <v>37</v>
      </c>
      <c r="O97" s="127" t="s">
        <v>37</v>
      </c>
      <c r="P97" s="128" t="s">
        <v>37</v>
      </c>
      <c r="Q97" s="129" t="s">
        <v>37</v>
      </c>
      <c r="R97" s="130" t="s">
        <v>37</v>
      </c>
      <c r="S97" s="99"/>
    </row>
    <row r="98" spans="1:19" ht="16" customHeight="1">
      <c r="A98" s="119"/>
      <c r="B98" s="291"/>
      <c r="C98" s="292" t="str">
        <f>B88</f>
        <v>Bookkeeping</v>
      </c>
      <c r="D98" s="293">
        <f>SUM(D88:D97)</f>
        <v>0</v>
      </c>
      <c r="E98" s="294">
        <f t="shared" ref="E98:R98" si="35">SUM(E88:E97)</f>
        <v>0</v>
      </c>
      <c r="F98" s="205">
        <f t="shared" si="35"/>
        <v>0</v>
      </c>
      <c r="G98" s="205">
        <f t="shared" si="35"/>
        <v>0</v>
      </c>
      <c r="H98" s="205">
        <f t="shared" si="35"/>
        <v>0</v>
      </c>
      <c r="I98" s="205">
        <f t="shared" si="35"/>
        <v>0</v>
      </c>
      <c r="J98" s="205">
        <f t="shared" si="35"/>
        <v>0</v>
      </c>
      <c r="K98" s="205">
        <f t="shared" si="35"/>
        <v>0</v>
      </c>
      <c r="L98" s="205">
        <f t="shared" si="35"/>
        <v>0</v>
      </c>
      <c r="M98" s="205">
        <f>SUM(M88:M97)</f>
        <v>0</v>
      </c>
      <c r="N98" s="205">
        <f>SUM(N88:N97)</f>
        <v>0</v>
      </c>
      <c r="O98" s="205">
        <f>SUM(O88:O97)</f>
        <v>0</v>
      </c>
      <c r="P98" s="295">
        <f t="shared" si="35"/>
        <v>0</v>
      </c>
      <c r="Q98" s="293">
        <f t="shared" si="35"/>
        <v>0</v>
      </c>
      <c r="R98" s="296">
        <f t="shared" si="35"/>
        <v>0</v>
      </c>
      <c r="S98" s="99">
        <f t="shared" si="28"/>
        <v>0</v>
      </c>
    </row>
    <row r="99" spans="1:19" ht="16" customHeight="1">
      <c r="A99" s="119"/>
      <c r="B99" s="291"/>
      <c r="C99" s="127"/>
      <c r="D99" s="122"/>
      <c r="E99" s="121"/>
      <c r="F99" s="38"/>
      <c r="G99" s="38"/>
      <c r="H99" s="38"/>
      <c r="I99" s="38"/>
      <c r="J99" s="38"/>
      <c r="K99" s="38"/>
      <c r="L99" s="38"/>
      <c r="M99" s="38"/>
      <c r="N99" s="38"/>
      <c r="O99" s="38"/>
      <c r="P99" s="133"/>
      <c r="Q99" s="122"/>
      <c r="R99" s="123"/>
      <c r="S99" s="99">
        <f t="shared" si="28"/>
        <v>0</v>
      </c>
    </row>
    <row r="100" spans="1:19" ht="16" customHeight="1">
      <c r="A100" s="119"/>
      <c r="B100" s="291" t="str">
        <f>'1 Names'!C51</f>
        <v>Miscellaneous</v>
      </c>
      <c r="C100" s="127"/>
      <c r="D100" s="122"/>
      <c r="E100" s="121"/>
      <c r="F100" s="38"/>
      <c r="G100" s="38"/>
      <c r="H100" s="38"/>
      <c r="I100" s="38"/>
      <c r="J100" s="38"/>
      <c r="K100" s="38"/>
      <c r="L100" s="38"/>
      <c r="M100" s="38"/>
      <c r="N100" s="38"/>
      <c r="O100" s="38"/>
      <c r="P100" s="133"/>
      <c r="Q100" s="122"/>
      <c r="R100" s="123"/>
      <c r="S100" s="99">
        <f t="shared" si="28"/>
        <v>0</v>
      </c>
    </row>
    <row r="101" spans="1:19" ht="16" customHeight="1">
      <c r="C101" s="369"/>
      <c r="D101" s="115">
        <v>0</v>
      </c>
      <c r="E101" s="384"/>
      <c r="F101" s="38">
        <f t="shared" ref="F101:O108" si="36">$E101*F$10</f>
        <v>0</v>
      </c>
      <c r="G101" s="38">
        <f t="shared" si="36"/>
        <v>0</v>
      </c>
      <c r="H101" s="38">
        <f t="shared" si="36"/>
        <v>0</v>
      </c>
      <c r="I101" s="38">
        <f t="shared" si="36"/>
        <v>0</v>
      </c>
      <c r="J101" s="38">
        <f t="shared" si="36"/>
        <v>0</v>
      </c>
      <c r="K101" s="38">
        <f t="shared" si="36"/>
        <v>0</v>
      </c>
      <c r="L101" s="38">
        <f t="shared" si="36"/>
        <v>0</v>
      </c>
      <c r="M101" s="38">
        <f t="shared" si="36"/>
        <v>0</v>
      </c>
      <c r="N101" s="38">
        <f t="shared" si="36"/>
        <v>0</v>
      </c>
      <c r="O101" s="38">
        <f t="shared" si="36"/>
        <v>0</v>
      </c>
      <c r="P101" s="133">
        <f>SUM(F101:O101)</f>
        <v>0</v>
      </c>
      <c r="Q101" s="38">
        <f t="shared" ref="Q101:R108" si="37">$E101*Q$10</f>
        <v>0</v>
      </c>
      <c r="R101" s="123">
        <f t="shared" si="37"/>
        <v>0</v>
      </c>
      <c r="S101" s="99">
        <f t="shared" si="28"/>
        <v>0</v>
      </c>
    </row>
    <row r="102" spans="1:19" ht="16" customHeight="1">
      <c r="C102" s="369"/>
      <c r="D102" s="115">
        <v>0</v>
      </c>
      <c r="E102" s="384">
        <v>0</v>
      </c>
      <c r="F102" s="38">
        <f t="shared" ref="F102:F107" si="38">$E102*F$10</f>
        <v>0</v>
      </c>
      <c r="G102" s="38">
        <f t="shared" si="36"/>
        <v>0</v>
      </c>
      <c r="H102" s="38">
        <f t="shared" si="36"/>
        <v>0</v>
      </c>
      <c r="I102" s="38">
        <f t="shared" si="36"/>
        <v>0</v>
      </c>
      <c r="J102" s="38">
        <f t="shared" si="36"/>
        <v>0</v>
      </c>
      <c r="K102" s="38">
        <f t="shared" si="36"/>
        <v>0</v>
      </c>
      <c r="L102" s="38">
        <f t="shared" si="36"/>
        <v>0</v>
      </c>
      <c r="M102" s="38">
        <f t="shared" si="36"/>
        <v>0</v>
      </c>
      <c r="N102" s="38">
        <f t="shared" si="36"/>
        <v>0</v>
      </c>
      <c r="O102" s="38">
        <f t="shared" si="36"/>
        <v>0</v>
      </c>
      <c r="P102" s="133">
        <f t="shared" ref="P102:P107" si="39">SUM(F102:L102)</f>
        <v>0</v>
      </c>
      <c r="Q102" s="38">
        <f t="shared" si="37"/>
        <v>0</v>
      </c>
      <c r="R102" s="123">
        <f t="shared" si="37"/>
        <v>0</v>
      </c>
      <c r="S102" s="99">
        <f t="shared" ref="S102:S104" si="40">E102-SUM(Q102:R102)-SUM(F102:O102)</f>
        <v>0</v>
      </c>
    </row>
    <row r="103" spans="1:19" ht="16" customHeight="1">
      <c r="C103" s="369"/>
      <c r="D103" s="115">
        <v>0</v>
      </c>
      <c r="E103" s="384">
        <v>0</v>
      </c>
      <c r="F103" s="38">
        <f t="shared" si="38"/>
        <v>0</v>
      </c>
      <c r="G103" s="38">
        <f t="shared" si="36"/>
        <v>0</v>
      </c>
      <c r="H103" s="38">
        <f t="shared" si="36"/>
        <v>0</v>
      </c>
      <c r="I103" s="38">
        <f t="shared" si="36"/>
        <v>0</v>
      </c>
      <c r="J103" s="38">
        <f t="shared" si="36"/>
        <v>0</v>
      </c>
      <c r="K103" s="38">
        <f t="shared" si="36"/>
        <v>0</v>
      </c>
      <c r="L103" s="38">
        <f t="shared" si="36"/>
        <v>0</v>
      </c>
      <c r="M103" s="38">
        <f t="shared" si="36"/>
        <v>0</v>
      </c>
      <c r="N103" s="38">
        <f t="shared" si="36"/>
        <v>0</v>
      </c>
      <c r="O103" s="38">
        <f t="shared" si="36"/>
        <v>0</v>
      </c>
      <c r="P103" s="133">
        <f t="shared" si="39"/>
        <v>0</v>
      </c>
      <c r="Q103" s="38">
        <f t="shared" si="37"/>
        <v>0</v>
      </c>
      <c r="R103" s="123">
        <f t="shared" si="37"/>
        <v>0</v>
      </c>
      <c r="S103" s="99">
        <f t="shared" si="40"/>
        <v>0</v>
      </c>
    </row>
    <row r="104" spans="1:19" ht="16" customHeight="1">
      <c r="C104" s="369"/>
      <c r="D104" s="115">
        <v>0</v>
      </c>
      <c r="E104" s="384">
        <v>0</v>
      </c>
      <c r="F104" s="38">
        <f t="shared" si="38"/>
        <v>0</v>
      </c>
      <c r="G104" s="38">
        <f t="shared" si="36"/>
        <v>0</v>
      </c>
      <c r="H104" s="38">
        <f t="shared" si="36"/>
        <v>0</v>
      </c>
      <c r="I104" s="38">
        <f t="shared" si="36"/>
        <v>0</v>
      </c>
      <c r="J104" s="38">
        <f t="shared" si="36"/>
        <v>0</v>
      </c>
      <c r="K104" s="38">
        <f t="shared" si="36"/>
        <v>0</v>
      </c>
      <c r="L104" s="38">
        <f t="shared" si="36"/>
        <v>0</v>
      </c>
      <c r="M104" s="38">
        <f t="shared" si="36"/>
        <v>0</v>
      </c>
      <c r="N104" s="38">
        <f t="shared" si="36"/>
        <v>0</v>
      </c>
      <c r="O104" s="38">
        <f t="shared" si="36"/>
        <v>0</v>
      </c>
      <c r="P104" s="133">
        <f t="shared" si="39"/>
        <v>0</v>
      </c>
      <c r="Q104" s="38">
        <f t="shared" si="37"/>
        <v>0</v>
      </c>
      <c r="R104" s="123">
        <f t="shared" si="37"/>
        <v>0</v>
      </c>
      <c r="S104" s="99">
        <f t="shared" si="40"/>
        <v>0</v>
      </c>
    </row>
    <row r="105" spans="1:19" ht="16" customHeight="1">
      <c r="C105" s="369"/>
      <c r="D105" s="115">
        <v>0</v>
      </c>
      <c r="E105" s="384">
        <v>0</v>
      </c>
      <c r="F105" s="38">
        <f t="shared" si="38"/>
        <v>0</v>
      </c>
      <c r="G105" s="38">
        <f t="shared" si="36"/>
        <v>0</v>
      </c>
      <c r="H105" s="38">
        <f t="shared" si="36"/>
        <v>0</v>
      </c>
      <c r="I105" s="38">
        <f t="shared" si="36"/>
        <v>0</v>
      </c>
      <c r="J105" s="38">
        <f t="shared" si="36"/>
        <v>0</v>
      </c>
      <c r="K105" s="38">
        <f t="shared" si="36"/>
        <v>0</v>
      </c>
      <c r="L105" s="38">
        <f t="shared" si="36"/>
        <v>0</v>
      </c>
      <c r="M105" s="38">
        <f t="shared" si="36"/>
        <v>0</v>
      </c>
      <c r="N105" s="38">
        <f t="shared" si="36"/>
        <v>0</v>
      </c>
      <c r="O105" s="38">
        <f t="shared" si="36"/>
        <v>0</v>
      </c>
      <c r="P105" s="133">
        <f t="shared" si="39"/>
        <v>0</v>
      </c>
      <c r="Q105" s="38">
        <f t="shared" si="37"/>
        <v>0</v>
      </c>
      <c r="R105" s="123">
        <f t="shared" si="37"/>
        <v>0</v>
      </c>
      <c r="S105" s="99">
        <f t="shared" ref="S105:S106" si="41">E105-SUM(Q105:R105)-SUM(F105:O105)</f>
        <v>0</v>
      </c>
    </row>
    <row r="106" spans="1:19" ht="16" customHeight="1">
      <c r="C106" s="369"/>
      <c r="D106" s="115">
        <v>0</v>
      </c>
      <c r="E106" s="384">
        <v>0</v>
      </c>
      <c r="F106" s="38">
        <f t="shared" si="38"/>
        <v>0</v>
      </c>
      <c r="G106" s="38">
        <f t="shared" si="36"/>
        <v>0</v>
      </c>
      <c r="H106" s="38">
        <f t="shared" si="36"/>
        <v>0</v>
      </c>
      <c r="I106" s="38">
        <f t="shared" si="36"/>
        <v>0</v>
      </c>
      <c r="J106" s="38">
        <f t="shared" si="36"/>
        <v>0</v>
      </c>
      <c r="K106" s="38">
        <f t="shared" si="36"/>
        <v>0</v>
      </c>
      <c r="L106" s="38">
        <f t="shared" si="36"/>
        <v>0</v>
      </c>
      <c r="M106" s="38">
        <f t="shared" si="36"/>
        <v>0</v>
      </c>
      <c r="N106" s="38">
        <f t="shared" si="36"/>
        <v>0</v>
      </c>
      <c r="O106" s="38">
        <f t="shared" si="36"/>
        <v>0</v>
      </c>
      <c r="P106" s="133">
        <f t="shared" si="39"/>
        <v>0</v>
      </c>
      <c r="Q106" s="38">
        <f t="shared" si="37"/>
        <v>0</v>
      </c>
      <c r="R106" s="123">
        <f t="shared" si="37"/>
        <v>0</v>
      </c>
      <c r="S106" s="99">
        <f t="shared" si="41"/>
        <v>0</v>
      </c>
    </row>
    <row r="107" spans="1:19" ht="16" customHeight="1">
      <c r="C107" s="369"/>
      <c r="D107" s="115">
        <v>0</v>
      </c>
      <c r="E107" s="384">
        <v>0</v>
      </c>
      <c r="F107" s="38">
        <f t="shared" si="38"/>
        <v>0</v>
      </c>
      <c r="G107" s="38">
        <f t="shared" si="36"/>
        <v>0</v>
      </c>
      <c r="H107" s="38">
        <f t="shared" si="36"/>
        <v>0</v>
      </c>
      <c r="I107" s="38">
        <f t="shared" si="36"/>
        <v>0</v>
      </c>
      <c r="J107" s="38">
        <f t="shared" si="36"/>
        <v>0</v>
      </c>
      <c r="K107" s="38">
        <f t="shared" si="36"/>
        <v>0</v>
      </c>
      <c r="L107" s="38">
        <f t="shared" si="36"/>
        <v>0</v>
      </c>
      <c r="M107" s="38">
        <f t="shared" si="36"/>
        <v>0</v>
      </c>
      <c r="N107" s="38">
        <f t="shared" si="36"/>
        <v>0</v>
      </c>
      <c r="O107" s="38">
        <f t="shared" si="36"/>
        <v>0</v>
      </c>
      <c r="P107" s="133">
        <f t="shared" si="39"/>
        <v>0</v>
      </c>
      <c r="Q107" s="38">
        <f t="shared" si="37"/>
        <v>0</v>
      </c>
      <c r="R107" s="123">
        <f t="shared" si="37"/>
        <v>0</v>
      </c>
      <c r="S107" s="99">
        <f t="shared" si="28"/>
        <v>0</v>
      </c>
    </row>
    <row r="108" spans="1:19" ht="16" customHeight="1">
      <c r="C108" s="369"/>
      <c r="D108" s="115">
        <v>0</v>
      </c>
      <c r="E108" s="384">
        <v>0</v>
      </c>
      <c r="F108" s="38">
        <f t="shared" si="36"/>
        <v>0</v>
      </c>
      <c r="G108" s="38">
        <f t="shared" si="36"/>
        <v>0</v>
      </c>
      <c r="H108" s="38">
        <f t="shared" si="36"/>
        <v>0</v>
      </c>
      <c r="I108" s="38">
        <f t="shared" si="36"/>
        <v>0</v>
      </c>
      <c r="J108" s="38">
        <f t="shared" si="36"/>
        <v>0</v>
      </c>
      <c r="K108" s="38">
        <f t="shared" si="36"/>
        <v>0</v>
      </c>
      <c r="L108" s="38">
        <f t="shared" si="36"/>
        <v>0</v>
      </c>
      <c r="M108" s="38">
        <f t="shared" si="36"/>
        <v>0</v>
      </c>
      <c r="N108" s="38">
        <f t="shared" si="36"/>
        <v>0</v>
      </c>
      <c r="O108" s="38">
        <f t="shared" si="36"/>
        <v>0</v>
      </c>
      <c r="P108" s="133">
        <f>SUM(F108:O108)</f>
        <v>0</v>
      </c>
      <c r="Q108" s="38">
        <f t="shared" si="37"/>
        <v>0</v>
      </c>
      <c r="R108" s="123">
        <f t="shared" si="37"/>
        <v>0</v>
      </c>
      <c r="S108" s="99">
        <f t="shared" si="28"/>
        <v>0</v>
      </c>
    </row>
    <row r="109" spans="1:19" s="41" customFormat="1" ht="16" customHeight="1">
      <c r="A109" s="119"/>
      <c r="B109" s="291"/>
      <c r="D109" s="125" t="s">
        <v>37</v>
      </c>
      <c r="E109" s="126" t="s">
        <v>37</v>
      </c>
      <c r="F109" s="127" t="s">
        <v>37</v>
      </c>
      <c r="G109" s="127" t="s">
        <v>37</v>
      </c>
      <c r="H109" s="127" t="s">
        <v>37</v>
      </c>
      <c r="I109" s="127" t="s">
        <v>37</v>
      </c>
      <c r="J109" s="127" t="s">
        <v>37</v>
      </c>
      <c r="K109" s="127" t="s">
        <v>37</v>
      </c>
      <c r="L109" s="127" t="s">
        <v>37</v>
      </c>
      <c r="M109" s="127" t="s">
        <v>37</v>
      </c>
      <c r="N109" s="127" t="s">
        <v>37</v>
      </c>
      <c r="O109" s="127" t="s">
        <v>37</v>
      </c>
      <c r="P109" s="128" t="s">
        <v>37</v>
      </c>
      <c r="Q109" s="129" t="s">
        <v>37</v>
      </c>
      <c r="R109" s="130" t="s">
        <v>37</v>
      </c>
      <c r="S109" s="99"/>
    </row>
    <row r="110" spans="1:19" s="38" customFormat="1" ht="16" customHeight="1">
      <c r="A110" s="119"/>
      <c r="B110" s="291"/>
      <c r="C110" s="292" t="str">
        <f>B100</f>
        <v>Miscellaneous</v>
      </c>
      <c r="D110" s="293">
        <f t="shared" ref="D110:R110" si="42">SUM(D100:D109)</f>
        <v>0</v>
      </c>
      <c r="E110" s="294">
        <f t="shared" si="42"/>
        <v>0</v>
      </c>
      <c r="F110" s="205">
        <f t="shared" si="42"/>
        <v>0</v>
      </c>
      <c r="G110" s="205">
        <f t="shared" si="42"/>
        <v>0</v>
      </c>
      <c r="H110" s="205">
        <f t="shared" si="42"/>
        <v>0</v>
      </c>
      <c r="I110" s="205">
        <f t="shared" si="42"/>
        <v>0</v>
      </c>
      <c r="J110" s="205">
        <f t="shared" si="42"/>
        <v>0</v>
      </c>
      <c r="K110" s="205">
        <f t="shared" si="42"/>
        <v>0</v>
      </c>
      <c r="L110" s="205">
        <f t="shared" si="42"/>
        <v>0</v>
      </c>
      <c r="M110" s="205">
        <f t="shared" si="42"/>
        <v>0</v>
      </c>
      <c r="N110" s="205">
        <f t="shared" si="42"/>
        <v>0</v>
      </c>
      <c r="O110" s="205">
        <f t="shared" si="42"/>
        <v>0</v>
      </c>
      <c r="P110" s="295">
        <f t="shared" si="42"/>
        <v>0</v>
      </c>
      <c r="Q110" s="293">
        <f t="shared" si="42"/>
        <v>0</v>
      </c>
      <c r="R110" s="296">
        <f t="shared" si="42"/>
        <v>0</v>
      </c>
      <c r="S110" s="99">
        <f t="shared" si="28"/>
        <v>0</v>
      </c>
    </row>
    <row r="111" spans="1:19" ht="16" customHeight="1">
      <c r="A111" s="119"/>
      <c r="B111" s="291"/>
      <c r="C111" s="127"/>
      <c r="D111" s="122"/>
      <c r="E111" s="121"/>
      <c r="F111" s="38"/>
      <c r="G111" s="38"/>
      <c r="H111" s="38"/>
      <c r="I111" s="38"/>
      <c r="J111" s="38"/>
      <c r="K111" s="38"/>
      <c r="L111" s="38"/>
      <c r="M111" s="38"/>
      <c r="N111" s="38"/>
      <c r="O111" s="38"/>
      <c r="P111" s="133"/>
      <c r="Q111" s="122"/>
      <c r="R111" s="123"/>
      <c r="S111" s="99">
        <f t="shared" si="28"/>
        <v>0</v>
      </c>
    </row>
    <row r="112" spans="1:19" ht="16" customHeight="1">
      <c r="A112" s="119"/>
      <c r="B112" s="291" t="str">
        <f>'1 Names'!C52</f>
        <v>Extra 1</v>
      </c>
      <c r="E112" s="116"/>
      <c r="P112" s="124"/>
      <c r="Q112" s="115"/>
      <c r="R112" s="118"/>
      <c r="S112" s="99">
        <f t="shared" si="28"/>
        <v>0</v>
      </c>
    </row>
    <row r="113" spans="1:19" ht="17" customHeight="1">
      <c r="A113" s="19"/>
      <c r="C113" s="369"/>
      <c r="D113" s="115">
        <v>0</v>
      </c>
      <c r="E113" s="384"/>
      <c r="F113" s="38">
        <f t="shared" ref="F113:O116" si="43">$E113*F$10</f>
        <v>0</v>
      </c>
      <c r="G113" s="38">
        <f t="shared" si="43"/>
        <v>0</v>
      </c>
      <c r="H113" s="38">
        <f t="shared" si="43"/>
        <v>0</v>
      </c>
      <c r="I113" s="38">
        <f t="shared" si="43"/>
        <v>0</v>
      </c>
      <c r="J113" s="38">
        <f t="shared" si="43"/>
        <v>0</v>
      </c>
      <c r="K113" s="38">
        <f t="shared" si="43"/>
        <v>0</v>
      </c>
      <c r="L113" s="38">
        <f t="shared" si="43"/>
        <v>0</v>
      </c>
      <c r="M113" s="38">
        <f t="shared" si="43"/>
        <v>0</v>
      </c>
      <c r="N113" s="38">
        <f t="shared" si="43"/>
        <v>0</v>
      </c>
      <c r="O113" s="38">
        <f t="shared" si="43"/>
        <v>0</v>
      </c>
      <c r="P113" s="124">
        <f>SUM(F113:O113)</f>
        <v>0</v>
      </c>
      <c r="Q113" s="38">
        <f t="shared" ref="Q113:R116" si="44">$E113*Q$10</f>
        <v>0</v>
      </c>
      <c r="R113" s="123">
        <f t="shared" si="44"/>
        <v>0</v>
      </c>
      <c r="S113" s="99">
        <f t="shared" si="28"/>
        <v>0</v>
      </c>
    </row>
    <row r="114" spans="1:19" ht="17" customHeight="1">
      <c r="A114" s="19"/>
      <c r="C114" s="369"/>
      <c r="E114" s="384"/>
      <c r="F114" s="38">
        <f t="shared" si="43"/>
        <v>0</v>
      </c>
      <c r="G114" s="38">
        <f t="shared" si="43"/>
        <v>0</v>
      </c>
      <c r="H114" s="38">
        <f t="shared" si="43"/>
        <v>0</v>
      </c>
      <c r="I114" s="38">
        <f t="shared" si="43"/>
        <v>0</v>
      </c>
      <c r="J114" s="38">
        <f t="shared" si="43"/>
        <v>0</v>
      </c>
      <c r="K114" s="38">
        <f t="shared" si="43"/>
        <v>0</v>
      </c>
      <c r="L114" s="38">
        <f t="shared" si="43"/>
        <v>0</v>
      </c>
      <c r="M114" s="38">
        <f t="shared" si="43"/>
        <v>0</v>
      </c>
      <c r="N114" s="38">
        <f t="shared" si="43"/>
        <v>0</v>
      </c>
      <c r="O114" s="38">
        <f t="shared" si="43"/>
        <v>0</v>
      </c>
      <c r="P114" s="124">
        <f>SUM(F114:O114)</f>
        <v>0</v>
      </c>
      <c r="Q114" s="38">
        <f t="shared" si="44"/>
        <v>0</v>
      </c>
      <c r="R114" s="123">
        <f t="shared" si="44"/>
        <v>0</v>
      </c>
      <c r="S114" s="99">
        <f t="shared" si="28"/>
        <v>0</v>
      </c>
    </row>
    <row r="115" spans="1:19" ht="17" customHeight="1">
      <c r="A115" s="19"/>
      <c r="C115" s="369"/>
      <c r="E115" s="384"/>
      <c r="F115" s="38">
        <f t="shared" si="43"/>
        <v>0</v>
      </c>
      <c r="G115" s="38">
        <f t="shared" si="43"/>
        <v>0</v>
      </c>
      <c r="H115" s="38">
        <f t="shared" si="43"/>
        <v>0</v>
      </c>
      <c r="I115" s="38">
        <f t="shared" si="43"/>
        <v>0</v>
      </c>
      <c r="J115" s="38">
        <f t="shared" si="43"/>
        <v>0</v>
      </c>
      <c r="K115" s="38">
        <f t="shared" si="43"/>
        <v>0</v>
      </c>
      <c r="L115" s="38">
        <f t="shared" si="43"/>
        <v>0</v>
      </c>
      <c r="M115" s="38">
        <f t="shared" si="43"/>
        <v>0</v>
      </c>
      <c r="N115" s="38">
        <f t="shared" si="43"/>
        <v>0</v>
      </c>
      <c r="O115" s="38">
        <f t="shared" si="43"/>
        <v>0</v>
      </c>
      <c r="P115" s="124">
        <f>SUM(F115:O115)</f>
        <v>0</v>
      </c>
      <c r="Q115" s="38">
        <f t="shared" si="44"/>
        <v>0</v>
      </c>
      <c r="R115" s="123">
        <f t="shared" si="44"/>
        <v>0</v>
      </c>
      <c r="S115" s="99">
        <f t="shared" si="28"/>
        <v>0</v>
      </c>
    </row>
    <row r="116" spans="1:19" ht="17" customHeight="1">
      <c r="A116" s="19"/>
      <c r="C116" s="369"/>
      <c r="E116" s="384"/>
      <c r="F116" s="38">
        <f t="shared" si="43"/>
        <v>0</v>
      </c>
      <c r="G116" s="38">
        <f t="shared" si="43"/>
        <v>0</v>
      </c>
      <c r="H116" s="38">
        <f t="shared" si="43"/>
        <v>0</v>
      </c>
      <c r="I116" s="38">
        <f t="shared" si="43"/>
        <v>0</v>
      </c>
      <c r="J116" s="38">
        <f t="shared" si="43"/>
        <v>0</v>
      </c>
      <c r="K116" s="38">
        <f t="shared" si="43"/>
        <v>0</v>
      </c>
      <c r="L116" s="38">
        <f t="shared" si="43"/>
        <v>0</v>
      </c>
      <c r="M116" s="38">
        <f t="shared" si="43"/>
        <v>0</v>
      </c>
      <c r="N116" s="38">
        <f t="shared" si="43"/>
        <v>0</v>
      </c>
      <c r="O116" s="38">
        <f t="shared" si="43"/>
        <v>0</v>
      </c>
      <c r="P116" s="124">
        <f>SUM(F116:O116)</f>
        <v>0</v>
      </c>
      <c r="Q116" s="38">
        <f t="shared" si="44"/>
        <v>0</v>
      </c>
      <c r="R116" s="123">
        <f t="shared" si="44"/>
        <v>0</v>
      </c>
      <c r="S116" s="99">
        <f t="shared" si="28"/>
        <v>0</v>
      </c>
    </row>
    <row r="117" spans="1:19" ht="16" customHeight="1">
      <c r="C117" s="369"/>
      <c r="D117" s="115">
        <v>0</v>
      </c>
      <c r="E117" s="385">
        <v>0</v>
      </c>
      <c r="F117" s="38">
        <f>$E117*F$10</f>
        <v>0</v>
      </c>
      <c r="G117" s="38">
        <f t="shared" ref="G117:O117" si="45">$E117*G$10</f>
        <v>0</v>
      </c>
      <c r="H117" s="38">
        <f t="shared" si="45"/>
        <v>0</v>
      </c>
      <c r="I117" s="38">
        <f t="shared" si="45"/>
        <v>0</v>
      </c>
      <c r="J117" s="38">
        <f t="shared" si="45"/>
        <v>0</v>
      </c>
      <c r="K117" s="38">
        <f t="shared" si="45"/>
        <v>0</v>
      </c>
      <c r="L117" s="38">
        <f t="shared" si="45"/>
        <v>0</v>
      </c>
      <c r="M117" s="38">
        <f t="shared" si="45"/>
        <v>0</v>
      </c>
      <c r="N117" s="38">
        <f t="shared" si="45"/>
        <v>0</v>
      </c>
      <c r="O117" s="38">
        <f t="shared" si="45"/>
        <v>0</v>
      </c>
      <c r="P117" s="124">
        <f>SUM(F117:O117)</f>
        <v>0</v>
      </c>
      <c r="Q117" s="38">
        <f>$E117*Q$10</f>
        <v>0</v>
      </c>
      <c r="R117" s="123">
        <f>$E117*R$10</f>
        <v>0</v>
      </c>
      <c r="S117" s="99">
        <f t="shared" si="28"/>
        <v>0</v>
      </c>
    </row>
    <row r="118" spans="1:19" s="41" customFormat="1" ht="16" customHeight="1">
      <c r="A118" s="119"/>
      <c r="B118" s="291"/>
      <c r="D118" s="125" t="s">
        <v>37</v>
      </c>
      <c r="E118" s="126" t="s">
        <v>37</v>
      </c>
      <c r="F118" s="127" t="s">
        <v>37</v>
      </c>
      <c r="G118" s="127" t="s">
        <v>37</v>
      </c>
      <c r="H118" s="127" t="s">
        <v>37</v>
      </c>
      <c r="I118" s="127" t="s">
        <v>37</v>
      </c>
      <c r="J118" s="127" t="s">
        <v>37</v>
      </c>
      <c r="K118" s="127" t="s">
        <v>37</v>
      </c>
      <c r="L118" s="127" t="s">
        <v>37</v>
      </c>
      <c r="M118" s="127" t="s">
        <v>37</v>
      </c>
      <c r="N118" s="127" t="s">
        <v>37</v>
      </c>
      <c r="O118" s="127" t="s">
        <v>37</v>
      </c>
      <c r="P118" s="395" t="s">
        <v>37</v>
      </c>
      <c r="Q118" s="129" t="s">
        <v>37</v>
      </c>
      <c r="R118" s="130" t="s">
        <v>37</v>
      </c>
      <c r="S118" s="99"/>
    </row>
    <row r="119" spans="1:19" ht="16" customHeight="1">
      <c r="A119" s="119"/>
      <c r="B119" s="291"/>
      <c r="C119" s="292" t="str">
        <f>B112</f>
        <v>Extra 1</v>
      </c>
      <c r="D119" s="293">
        <f>SUM(D112:D118)</f>
        <v>0</v>
      </c>
      <c r="E119" s="294">
        <f t="shared" ref="E119:R119" si="46">SUM(E112:E118)</f>
        <v>0</v>
      </c>
      <c r="F119" s="205">
        <f t="shared" si="46"/>
        <v>0</v>
      </c>
      <c r="G119" s="205">
        <f t="shared" si="46"/>
        <v>0</v>
      </c>
      <c r="H119" s="205">
        <f t="shared" si="46"/>
        <v>0</v>
      </c>
      <c r="I119" s="205">
        <f t="shared" si="46"/>
        <v>0</v>
      </c>
      <c r="J119" s="205">
        <f t="shared" si="46"/>
        <v>0</v>
      </c>
      <c r="K119" s="205">
        <f t="shared" si="46"/>
        <v>0</v>
      </c>
      <c r="L119" s="205">
        <f t="shared" si="46"/>
        <v>0</v>
      </c>
      <c r="M119" s="205">
        <f>SUM(M112:M118)</f>
        <v>0</v>
      </c>
      <c r="N119" s="205">
        <f>SUM(N112:N118)</f>
        <v>0</v>
      </c>
      <c r="O119" s="205">
        <f>SUM(O112:O118)</f>
        <v>0</v>
      </c>
      <c r="P119" s="396">
        <f t="shared" si="46"/>
        <v>0</v>
      </c>
      <c r="Q119" s="293">
        <f t="shared" si="46"/>
        <v>0</v>
      </c>
      <c r="R119" s="296">
        <f t="shared" si="46"/>
        <v>0</v>
      </c>
      <c r="S119" s="99">
        <f t="shared" si="28"/>
        <v>0</v>
      </c>
    </row>
    <row r="120" spans="1:19" ht="16" customHeight="1">
      <c r="A120" s="119"/>
      <c r="B120" s="291"/>
      <c r="C120" s="127"/>
      <c r="D120" s="122"/>
      <c r="E120" s="121"/>
      <c r="F120" s="38"/>
      <c r="G120" s="38"/>
      <c r="H120" s="38"/>
      <c r="I120" s="38"/>
      <c r="J120" s="38"/>
      <c r="K120" s="38"/>
      <c r="L120" s="38"/>
      <c r="M120" s="38"/>
      <c r="N120" s="38"/>
      <c r="O120" s="38"/>
      <c r="P120" s="124"/>
      <c r="Q120" s="122"/>
      <c r="R120" s="123"/>
      <c r="S120" s="99">
        <f t="shared" si="28"/>
        <v>0</v>
      </c>
    </row>
    <row r="121" spans="1:19" ht="16" customHeight="1">
      <c r="A121" s="119"/>
      <c r="B121" s="291" t="str">
        <f>'1 Names'!C53</f>
        <v>Extra 2</v>
      </c>
      <c r="E121" s="116"/>
      <c r="P121" s="278"/>
      <c r="Q121" s="115"/>
      <c r="R121" s="118"/>
      <c r="S121" s="99">
        <f t="shared" si="28"/>
        <v>0</v>
      </c>
    </row>
    <row r="122" spans="1:19" ht="16" customHeight="1">
      <c r="A122" s="19"/>
      <c r="C122" s="369"/>
      <c r="D122" s="115">
        <v>0</v>
      </c>
      <c r="E122" s="384"/>
      <c r="F122" s="38">
        <f t="shared" ref="F122:R129" si="47">$E122*F$10</f>
        <v>0</v>
      </c>
      <c r="G122" s="38">
        <f t="shared" si="47"/>
        <v>0</v>
      </c>
      <c r="H122" s="38">
        <f t="shared" si="47"/>
        <v>0</v>
      </c>
      <c r="I122" s="38">
        <f t="shared" si="47"/>
        <v>0</v>
      </c>
      <c r="J122" s="38">
        <f t="shared" si="47"/>
        <v>0</v>
      </c>
      <c r="K122" s="38">
        <f t="shared" si="47"/>
        <v>0</v>
      </c>
      <c r="L122" s="38">
        <f t="shared" si="47"/>
        <v>0</v>
      </c>
      <c r="M122" s="38">
        <f t="shared" si="47"/>
        <v>0</v>
      </c>
      <c r="N122" s="38">
        <f t="shared" si="47"/>
        <v>0</v>
      </c>
      <c r="O122" s="38">
        <f t="shared" si="47"/>
        <v>0</v>
      </c>
      <c r="P122" s="124">
        <f>SUM(F122:O122)</f>
        <v>0</v>
      </c>
      <c r="Q122" s="38">
        <f t="shared" si="47"/>
        <v>0</v>
      </c>
      <c r="R122" s="123">
        <f>$E122*R$10</f>
        <v>0</v>
      </c>
      <c r="S122" s="99">
        <f t="shared" si="28"/>
        <v>0</v>
      </c>
    </row>
    <row r="123" spans="1:19" ht="16" customHeight="1">
      <c r="A123" s="19"/>
      <c r="C123" s="369"/>
      <c r="D123" s="115">
        <v>0</v>
      </c>
      <c r="E123" s="384"/>
      <c r="F123" s="38">
        <f t="shared" si="47"/>
        <v>0</v>
      </c>
      <c r="G123" s="38">
        <f t="shared" si="47"/>
        <v>0</v>
      </c>
      <c r="H123" s="38">
        <f t="shared" si="47"/>
        <v>0</v>
      </c>
      <c r="I123" s="38">
        <f t="shared" si="47"/>
        <v>0</v>
      </c>
      <c r="J123" s="38">
        <f t="shared" si="47"/>
        <v>0</v>
      </c>
      <c r="K123" s="38">
        <f t="shared" si="47"/>
        <v>0</v>
      </c>
      <c r="L123" s="38">
        <f t="shared" si="47"/>
        <v>0</v>
      </c>
      <c r="M123" s="38">
        <f t="shared" si="47"/>
        <v>0</v>
      </c>
      <c r="N123" s="38">
        <f t="shared" si="47"/>
        <v>0</v>
      </c>
      <c r="O123" s="38">
        <f t="shared" si="47"/>
        <v>0</v>
      </c>
      <c r="P123" s="124">
        <f t="shared" ref="P123:P129" si="48">SUM(F123:O123)</f>
        <v>0</v>
      </c>
      <c r="Q123" s="38">
        <f t="shared" si="47"/>
        <v>0</v>
      </c>
      <c r="R123" s="123">
        <f t="shared" si="47"/>
        <v>0</v>
      </c>
      <c r="S123" s="99">
        <f t="shared" si="28"/>
        <v>0</v>
      </c>
    </row>
    <row r="124" spans="1:19" ht="16" customHeight="1">
      <c r="A124" s="19"/>
      <c r="C124" s="369"/>
      <c r="D124" s="115">
        <v>0</v>
      </c>
      <c r="E124" s="384"/>
      <c r="F124" s="38">
        <f t="shared" si="47"/>
        <v>0</v>
      </c>
      <c r="G124" s="38">
        <f t="shared" si="47"/>
        <v>0</v>
      </c>
      <c r="H124" s="38">
        <f t="shared" si="47"/>
        <v>0</v>
      </c>
      <c r="I124" s="38">
        <f t="shared" si="47"/>
        <v>0</v>
      </c>
      <c r="J124" s="38">
        <f t="shared" si="47"/>
        <v>0</v>
      </c>
      <c r="K124" s="38">
        <f t="shared" si="47"/>
        <v>0</v>
      </c>
      <c r="L124" s="38">
        <f t="shared" si="47"/>
        <v>0</v>
      </c>
      <c r="M124" s="38">
        <f t="shared" si="47"/>
        <v>0</v>
      </c>
      <c r="N124" s="38">
        <f t="shared" si="47"/>
        <v>0</v>
      </c>
      <c r="O124" s="38">
        <f t="shared" si="47"/>
        <v>0</v>
      </c>
      <c r="P124" s="124">
        <f t="shared" si="48"/>
        <v>0</v>
      </c>
      <c r="Q124" s="38">
        <f t="shared" si="47"/>
        <v>0</v>
      </c>
      <c r="R124" s="123">
        <f t="shared" si="47"/>
        <v>0</v>
      </c>
      <c r="S124" s="99">
        <f t="shared" si="28"/>
        <v>0</v>
      </c>
    </row>
    <row r="125" spans="1:19" ht="16" customHeight="1">
      <c r="A125" s="19"/>
      <c r="C125" s="369"/>
      <c r="D125" s="115">
        <v>0</v>
      </c>
      <c r="E125" s="384"/>
      <c r="F125" s="38">
        <f t="shared" si="47"/>
        <v>0</v>
      </c>
      <c r="G125" s="38">
        <f t="shared" si="47"/>
        <v>0</v>
      </c>
      <c r="H125" s="38">
        <f t="shared" si="47"/>
        <v>0</v>
      </c>
      <c r="I125" s="38">
        <f t="shared" si="47"/>
        <v>0</v>
      </c>
      <c r="J125" s="38">
        <f t="shared" si="47"/>
        <v>0</v>
      </c>
      <c r="K125" s="38">
        <f t="shared" si="47"/>
        <v>0</v>
      </c>
      <c r="L125" s="38">
        <f t="shared" si="47"/>
        <v>0</v>
      </c>
      <c r="M125" s="38">
        <f t="shared" si="47"/>
        <v>0</v>
      </c>
      <c r="N125" s="38">
        <f t="shared" si="47"/>
        <v>0</v>
      </c>
      <c r="O125" s="38">
        <f t="shared" si="47"/>
        <v>0</v>
      </c>
      <c r="P125" s="124">
        <f t="shared" si="48"/>
        <v>0</v>
      </c>
      <c r="Q125" s="38">
        <f t="shared" si="47"/>
        <v>0</v>
      </c>
      <c r="R125" s="123">
        <f t="shared" si="47"/>
        <v>0</v>
      </c>
      <c r="S125" s="99">
        <f t="shared" si="28"/>
        <v>0</v>
      </c>
    </row>
    <row r="126" spans="1:19" ht="16" customHeight="1">
      <c r="A126" s="19"/>
      <c r="C126" s="369"/>
      <c r="D126" s="115">
        <v>0</v>
      </c>
      <c r="E126" s="384"/>
      <c r="F126" s="38">
        <f t="shared" si="47"/>
        <v>0</v>
      </c>
      <c r="G126" s="38">
        <f t="shared" si="47"/>
        <v>0</v>
      </c>
      <c r="H126" s="38">
        <f t="shared" si="47"/>
        <v>0</v>
      </c>
      <c r="I126" s="38">
        <f t="shared" si="47"/>
        <v>0</v>
      </c>
      <c r="J126" s="38">
        <f t="shared" si="47"/>
        <v>0</v>
      </c>
      <c r="K126" s="38">
        <f t="shared" si="47"/>
        <v>0</v>
      </c>
      <c r="L126" s="38">
        <f t="shared" si="47"/>
        <v>0</v>
      </c>
      <c r="M126" s="38">
        <f t="shared" si="47"/>
        <v>0</v>
      </c>
      <c r="N126" s="38">
        <f t="shared" si="47"/>
        <v>0</v>
      </c>
      <c r="O126" s="38">
        <f t="shared" si="47"/>
        <v>0</v>
      </c>
      <c r="P126" s="124">
        <f t="shared" si="48"/>
        <v>0</v>
      </c>
      <c r="Q126" s="38">
        <f t="shared" si="47"/>
        <v>0</v>
      </c>
      <c r="R126" s="123">
        <f t="shared" si="47"/>
        <v>0</v>
      </c>
      <c r="S126" s="99">
        <f t="shared" si="28"/>
        <v>0</v>
      </c>
    </row>
    <row r="127" spans="1:19" ht="16" customHeight="1">
      <c r="A127" s="19"/>
      <c r="C127" s="369"/>
      <c r="D127" s="122">
        <v>0</v>
      </c>
      <c r="E127" s="384"/>
      <c r="F127" s="38">
        <f t="shared" si="47"/>
        <v>0</v>
      </c>
      <c r="G127" s="38">
        <f t="shared" si="47"/>
        <v>0</v>
      </c>
      <c r="H127" s="38">
        <f t="shared" si="47"/>
        <v>0</v>
      </c>
      <c r="I127" s="38">
        <f t="shared" si="47"/>
        <v>0</v>
      </c>
      <c r="J127" s="38">
        <f t="shared" si="47"/>
        <v>0</v>
      </c>
      <c r="K127" s="38">
        <f t="shared" si="47"/>
        <v>0</v>
      </c>
      <c r="L127" s="38">
        <f t="shared" si="47"/>
        <v>0</v>
      </c>
      <c r="M127" s="38">
        <f t="shared" si="47"/>
        <v>0</v>
      </c>
      <c r="N127" s="38">
        <f t="shared" si="47"/>
        <v>0</v>
      </c>
      <c r="O127" s="38">
        <f t="shared" si="47"/>
        <v>0</v>
      </c>
      <c r="P127" s="124">
        <f t="shared" si="48"/>
        <v>0</v>
      </c>
      <c r="Q127" s="38">
        <f t="shared" si="47"/>
        <v>0</v>
      </c>
      <c r="R127" s="123">
        <f t="shared" si="47"/>
        <v>0</v>
      </c>
      <c r="S127" s="99">
        <f t="shared" si="28"/>
        <v>0</v>
      </c>
    </row>
    <row r="128" spans="1:19" ht="16" customHeight="1">
      <c r="A128" s="19"/>
      <c r="C128" s="369"/>
      <c r="E128" s="384"/>
      <c r="F128" s="38">
        <f t="shared" si="47"/>
        <v>0</v>
      </c>
      <c r="G128" s="38">
        <f t="shared" si="47"/>
        <v>0</v>
      </c>
      <c r="H128" s="38">
        <f t="shared" si="47"/>
        <v>0</v>
      </c>
      <c r="I128" s="38">
        <f t="shared" si="47"/>
        <v>0</v>
      </c>
      <c r="J128" s="38">
        <f t="shared" si="47"/>
        <v>0</v>
      </c>
      <c r="K128" s="38">
        <f t="shared" si="47"/>
        <v>0</v>
      </c>
      <c r="L128" s="38">
        <f t="shared" si="47"/>
        <v>0</v>
      </c>
      <c r="M128" s="38">
        <f t="shared" si="47"/>
        <v>0</v>
      </c>
      <c r="N128" s="38">
        <f t="shared" si="47"/>
        <v>0</v>
      </c>
      <c r="O128" s="38">
        <f t="shared" si="47"/>
        <v>0</v>
      </c>
      <c r="P128" s="124">
        <f t="shared" si="48"/>
        <v>0</v>
      </c>
      <c r="Q128" s="38">
        <f t="shared" si="47"/>
        <v>0</v>
      </c>
      <c r="R128" s="123">
        <f t="shared" si="47"/>
        <v>0</v>
      </c>
      <c r="S128" s="99">
        <f t="shared" si="28"/>
        <v>0</v>
      </c>
    </row>
    <row r="129" spans="1:19" ht="16" customHeight="1">
      <c r="A129" s="19"/>
      <c r="C129" s="369"/>
      <c r="D129" s="115">
        <v>0</v>
      </c>
      <c r="E129" s="384"/>
      <c r="F129" s="38">
        <f t="shared" si="47"/>
        <v>0</v>
      </c>
      <c r="G129" s="38">
        <f t="shared" si="47"/>
        <v>0</v>
      </c>
      <c r="H129" s="38">
        <f t="shared" si="47"/>
        <v>0</v>
      </c>
      <c r="I129" s="38">
        <f t="shared" si="47"/>
        <v>0</v>
      </c>
      <c r="J129" s="38">
        <f t="shared" si="47"/>
        <v>0</v>
      </c>
      <c r="K129" s="38">
        <f t="shared" si="47"/>
        <v>0</v>
      </c>
      <c r="L129" s="38">
        <f t="shared" si="47"/>
        <v>0</v>
      </c>
      <c r="M129" s="38">
        <f t="shared" si="47"/>
        <v>0</v>
      </c>
      <c r="N129" s="38">
        <f t="shared" si="47"/>
        <v>0</v>
      </c>
      <c r="O129" s="38">
        <f t="shared" si="47"/>
        <v>0</v>
      </c>
      <c r="P129" s="124">
        <f t="shared" si="48"/>
        <v>0</v>
      </c>
      <c r="Q129" s="38">
        <f t="shared" si="47"/>
        <v>0</v>
      </c>
      <c r="R129" s="123">
        <f t="shared" si="47"/>
        <v>0</v>
      </c>
      <c r="S129" s="99">
        <f t="shared" si="28"/>
        <v>0</v>
      </c>
    </row>
    <row r="130" spans="1:19" s="41" customFormat="1" ht="16" customHeight="1">
      <c r="A130" s="119"/>
      <c r="B130" s="291"/>
      <c r="D130" s="125" t="s">
        <v>37</v>
      </c>
      <c r="E130" s="126" t="s">
        <v>37</v>
      </c>
      <c r="F130" s="127" t="s">
        <v>37</v>
      </c>
      <c r="G130" s="127" t="s">
        <v>37</v>
      </c>
      <c r="H130" s="127" t="s">
        <v>37</v>
      </c>
      <c r="I130" s="127" t="s">
        <v>37</v>
      </c>
      <c r="J130" s="127" t="s">
        <v>37</v>
      </c>
      <c r="K130" s="127" t="s">
        <v>37</v>
      </c>
      <c r="L130" s="127" t="s">
        <v>37</v>
      </c>
      <c r="M130" s="127" t="s">
        <v>37</v>
      </c>
      <c r="N130" s="127" t="s">
        <v>37</v>
      </c>
      <c r="O130" s="127" t="s">
        <v>37</v>
      </c>
      <c r="P130" s="395" t="s">
        <v>37</v>
      </c>
      <c r="Q130" s="129" t="s">
        <v>37</v>
      </c>
      <c r="R130" s="130" t="s">
        <v>37</v>
      </c>
      <c r="S130" s="99"/>
    </row>
    <row r="131" spans="1:19" ht="16" customHeight="1">
      <c r="A131" s="119"/>
      <c r="B131" s="291"/>
      <c r="C131" s="292" t="str">
        <f>B121</f>
        <v>Extra 2</v>
      </c>
      <c r="D131" s="293">
        <f>SUM(D121:D130)</f>
        <v>0</v>
      </c>
      <c r="E131" s="294">
        <f t="shared" ref="E131:R131" si="49">SUM(E121:E130)</f>
        <v>0</v>
      </c>
      <c r="F131" s="205">
        <f t="shared" si="49"/>
        <v>0</v>
      </c>
      <c r="G131" s="205">
        <f t="shared" si="49"/>
        <v>0</v>
      </c>
      <c r="H131" s="205">
        <f t="shared" si="49"/>
        <v>0</v>
      </c>
      <c r="I131" s="205">
        <f t="shared" si="49"/>
        <v>0</v>
      </c>
      <c r="J131" s="205">
        <f t="shared" si="49"/>
        <v>0</v>
      </c>
      <c r="K131" s="205">
        <f t="shared" si="49"/>
        <v>0</v>
      </c>
      <c r="L131" s="205">
        <f t="shared" si="49"/>
        <v>0</v>
      </c>
      <c r="M131" s="205">
        <f>SUM(M121:M130)</f>
        <v>0</v>
      </c>
      <c r="N131" s="205">
        <f>SUM(N121:N130)</f>
        <v>0</v>
      </c>
      <c r="O131" s="205">
        <f>SUM(O121:O130)</f>
        <v>0</v>
      </c>
      <c r="P131" s="396">
        <f>SUM(P121:P130)</f>
        <v>0</v>
      </c>
      <c r="Q131" s="293">
        <f t="shared" si="49"/>
        <v>0</v>
      </c>
      <c r="R131" s="296">
        <f t="shared" si="49"/>
        <v>0</v>
      </c>
      <c r="S131" s="99">
        <f t="shared" si="28"/>
        <v>0</v>
      </c>
    </row>
    <row r="132" spans="1:19" ht="16" customHeight="1">
      <c r="A132" s="119"/>
      <c r="B132" s="291"/>
      <c r="C132" s="127"/>
      <c r="D132" s="122"/>
      <c r="E132" s="121"/>
      <c r="F132" s="38"/>
      <c r="G132" s="38"/>
      <c r="H132" s="38"/>
      <c r="I132" s="38"/>
      <c r="J132" s="38"/>
      <c r="K132" s="38"/>
      <c r="L132" s="38"/>
      <c r="M132" s="38"/>
      <c r="N132" s="38"/>
      <c r="O132" s="38"/>
      <c r="P132" s="124"/>
      <c r="Q132" s="122"/>
      <c r="R132" s="123"/>
      <c r="S132" s="99">
        <f t="shared" si="28"/>
        <v>0</v>
      </c>
    </row>
    <row r="133" spans="1:19" ht="16" customHeight="1">
      <c r="A133" s="119"/>
      <c r="B133" s="291" t="str">
        <f>'1 Names'!C54</f>
        <v>Extra 3</v>
      </c>
      <c r="E133" s="116"/>
      <c r="P133" s="278"/>
      <c r="Q133" s="115"/>
      <c r="R133" s="118"/>
      <c r="S133" s="99">
        <f t="shared" si="28"/>
        <v>0</v>
      </c>
    </row>
    <row r="134" spans="1:19" ht="16" customHeight="1">
      <c r="C134" s="369"/>
      <c r="D134" s="115">
        <v>0</v>
      </c>
      <c r="E134" s="384">
        <v>0</v>
      </c>
      <c r="F134" s="38">
        <f t="shared" ref="F134:R141" si="50">$E134*F$10</f>
        <v>0</v>
      </c>
      <c r="G134" s="38">
        <f t="shared" si="50"/>
        <v>0</v>
      </c>
      <c r="H134" s="38">
        <f t="shared" si="50"/>
        <v>0</v>
      </c>
      <c r="I134" s="38">
        <f t="shared" si="50"/>
        <v>0</v>
      </c>
      <c r="J134" s="38">
        <f t="shared" si="50"/>
        <v>0</v>
      </c>
      <c r="K134" s="38">
        <f t="shared" si="50"/>
        <v>0</v>
      </c>
      <c r="L134" s="38">
        <f t="shared" si="50"/>
        <v>0</v>
      </c>
      <c r="M134" s="38">
        <f t="shared" si="50"/>
        <v>0</v>
      </c>
      <c r="N134" s="38">
        <f t="shared" si="50"/>
        <v>0</v>
      </c>
      <c r="O134" s="38">
        <f t="shared" si="50"/>
        <v>0</v>
      </c>
      <c r="P134" s="124">
        <f>SUM(F134:O134)</f>
        <v>0</v>
      </c>
      <c r="Q134" s="38">
        <f t="shared" si="50"/>
        <v>0</v>
      </c>
      <c r="R134" s="123">
        <f t="shared" si="50"/>
        <v>0</v>
      </c>
      <c r="S134" s="99">
        <f t="shared" si="28"/>
        <v>0</v>
      </c>
    </row>
    <row r="135" spans="1:19" ht="16" customHeight="1">
      <c r="A135" s="19"/>
      <c r="C135" s="369"/>
      <c r="D135" s="115">
        <v>0</v>
      </c>
      <c r="E135" s="384"/>
      <c r="F135" s="38">
        <f t="shared" si="50"/>
        <v>0</v>
      </c>
      <c r="G135" s="38">
        <f t="shared" si="50"/>
        <v>0</v>
      </c>
      <c r="H135" s="38">
        <f t="shared" si="50"/>
        <v>0</v>
      </c>
      <c r="I135" s="38">
        <f t="shared" si="50"/>
        <v>0</v>
      </c>
      <c r="J135" s="38">
        <f t="shared" si="50"/>
        <v>0</v>
      </c>
      <c r="K135" s="38">
        <f t="shared" si="50"/>
        <v>0</v>
      </c>
      <c r="L135" s="38">
        <f t="shared" si="50"/>
        <v>0</v>
      </c>
      <c r="M135" s="38">
        <f t="shared" si="50"/>
        <v>0</v>
      </c>
      <c r="N135" s="38">
        <f t="shared" si="50"/>
        <v>0</v>
      </c>
      <c r="O135" s="38">
        <f t="shared" si="50"/>
        <v>0</v>
      </c>
      <c r="P135" s="124">
        <f t="shared" ref="P135:P141" si="51">SUM(F135:O135)</f>
        <v>0</v>
      </c>
      <c r="Q135" s="38">
        <f t="shared" si="50"/>
        <v>0</v>
      </c>
      <c r="R135" s="123">
        <f t="shared" si="50"/>
        <v>0</v>
      </c>
      <c r="S135" s="99">
        <f t="shared" si="28"/>
        <v>0</v>
      </c>
    </row>
    <row r="136" spans="1:19" ht="16" customHeight="1">
      <c r="A136" s="19"/>
      <c r="C136" s="369"/>
      <c r="D136" s="115">
        <v>0</v>
      </c>
      <c r="E136" s="384"/>
      <c r="F136" s="38">
        <f t="shared" si="50"/>
        <v>0</v>
      </c>
      <c r="G136" s="38">
        <f t="shared" si="50"/>
        <v>0</v>
      </c>
      <c r="H136" s="38">
        <f t="shared" si="50"/>
        <v>0</v>
      </c>
      <c r="I136" s="38">
        <f t="shared" si="50"/>
        <v>0</v>
      </c>
      <c r="J136" s="38">
        <f t="shared" si="50"/>
        <v>0</v>
      </c>
      <c r="K136" s="38">
        <f t="shared" si="50"/>
        <v>0</v>
      </c>
      <c r="L136" s="38">
        <f t="shared" si="50"/>
        <v>0</v>
      </c>
      <c r="M136" s="38">
        <f t="shared" si="50"/>
        <v>0</v>
      </c>
      <c r="N136" s="38">
        <f t="shared" si="50"/>
        <v>0</v>
      </c>
      <c r="O136" s="38">
        <f t="shared" si="50"/>
        <v>0</v>
      </c>
      <c r="P136" s="124">
        <f t="shared" si="51"/>
        <v>0</v>
      </c>
      <c r="Q136" s="38">
        <f t="shared" si="50"/>
        <v>0</v>
      </c>
      <c r="R136" s="123">
        <f t="shared" si="50"/>
        <v>0</v>
      </c>
      <c r="S136" s="99">
        <f t="shared" si="28"/>
        <v>0</v>
      </c>
    </row>
    <row r="137" spans="1:19" ht="16" customHeight="1">
      <c r="A137" s="19"/>
      <c r="C137" s="369"/>
      <c r="D137" s="115">
        <v>0</v>
      </c>
      <c r="E137" s="384"/>
      <c r="F137" s="38">
        <f t="shared" si="50"/>
        <v>0</v>
      </c>
      <c r="G137" s="38">
        <f t="shared" si="50"/>
        <v>0</v>
      </c>
      <c r="H137" s="38">
        <f t="shared" si="50"/>
        <v>0</v>
      </c>
      <c r="I137" s="38">
        <f t="shared" si="50"/>
        <v>0</v>
      </c>
      <c r="J137" s="38">
        <f t="shared" si="50"/>
        <v>0</v>
      </c>
      <c r="K137" s="38">
        <f t="shared" si="50"/>
        <v>0</v>
      </c>
      <c r="L137" s="38">
        <f t="shared" si="50"/>
        <v>0</v>
      </c>
      <c r="M137" s="38">
        <f t="shared" si="50"/>
        <v>0</v>
      </c>
      <c r="N137" s="38">
        <f t="shared" si="50"/>
        <v>0</v>
      </c>
      <c r="O137" s="38">
        <f t="shared" si="50"/>
        <v>0</v>
      </c>
      <c r="P137" s="124">
        <f t="shared" si="51"/>
        <v>0</v>
      </c>
      <c r="Q137" s="38">
        <f t="shared" si="50"/>
        <v>0</v>
      </c>
      <c r="R137" s="123">
        <f t="shared" si="50"/>
        <v>0</v>
      </c>
      <c r="S137" s="99">
        <f t="shared" si="28"/>
        <v>0</v>
      </c>
    </row>
    <row r="138" spans="1:19" ht="16" customHeight="1">
      <c r="A138" s="19"/>
      <c r="C138" s="369"/>
      <c r="D138" s="115">
        <v>0</v>
      </c>
      <c r="E138" s="384"/>
      <c r="F138" s="38">
        <f t="shared" si="50"/>
        <v>0</v>
      </c>
      <c r="G138" s="38">
        <f t="shared" si="50"/>
        <v>0</v>
      </c>
      <c r="H138" s="38">
        <f t="shared" si="50"/>
        <v>0</v>
      </c>
      <c r="I138" s="38">
        <f t="shared" si="50"/>
        <v>0</v>
      </c>
      <c r="J138" s="38">
        <f t="shared" si="50"/>
        <v>0</v>
      </c>
      <c r="K138" s="38">
        <f t="shared" si="50"/>
        <v>0</v>
      </c>
      <c r="L138" s="38">
        <f t="shared" si="50"/>
        <v>0</v>
      </c>
      <c r="M138" s="38">
        <f t="shared" si="50"/>
        <v>0</v>
      </c>
      <c r="N138" s="38">
        <f t="shared" si="50"/>
        <v>0</v>
      </c>
      <c r="O138" s="38">
        <f t="shared" si="50"/>
        <v>0</v>
      </c>
      <c r="P138" s="124">
        <f t="shared" si="51"/>
        <v>0</v>
      </c>
      <c r="Q138" s="38">
        <f t="shared" si="50"/>
        <v>0</v>
      </c>
      <c r="R138" s="123">
        <f t="shared" si="50"/>
        <v>0</v>
      </c>
      <c r="S138" s="99">
        <f t="shared" si="28"/>
        <v>0</v>
      </c>
    </row>
    <row r="139" spans="1:19" ht="16" customHeight="1">
      <c r="A139" s="19"/>
      <c r="C139" s="369"/>
      <c r="D139" s="115">
        <v>0</v>
      </c>
      <c r="E139" s="384"/>
      <c r="F139" s="38">
        <f t="shared" si="50"/>
        <v>0</v>
      </c>
      <c r="G139" s="38">
        <f t="shared" si="50"/>
        <v>0</v>
      </c>
      <c r="H139" s="38">
        <f t="shared" si="50"/>
        <v>0</v>
      </c>
      <c r="I139" s="38">
        <f t="shared" si="50"/>
        <v>0</v>
      </c>
      <c r="J139" s="38">
        <f t="shared" si="50"/>
        <v>0</v>
      </c>
      <c r="K139" s="38">
        <f t="shared" si="50"/>
        <v>0</v>
      </c>
      <c r="L139" s="38">
        <f t="shared" si="50"/>
        <v>0</v>
      </c>
      <c r="M139" s="38">
        <f t="shared" si="50"/>
        <v>0</v>
      </c>
      <c r="N139" s="38">
        <f t="shared" si="50"/>
        <v>0</v>
      </c>
      <c r="O139" s="38">
        <f t="shared" si="50"/>
        <v>0</v>
      </c>
      <c r="P139" s="124">
        <f t="shared" si="51"/>
        <v>0</v>
      </c>
      <c r="Q139" s="38">
        <f t="shared" si="50"/>
        <v>0</v>
      </c>
      <c r="R139" s="123">
        <f t="shared" si="50"/>
        <v>0</v>
      </c>
      <c r="S139" s="99">
        <f t="shared" si="28"/>
        <v>0</v>
      </c>
    </row>
    <row r="140" spans="1:19" ht="16" customHeight="1">
      <c r="A140" s="19"/>
      <c r="C140" s="369"/>
      <c r="D140" s="122">
        <v>0</v>
      </c>
      <c r="E140" s="384"/>
      <c r="F140" s="38">
        <f t="shared" si="50"/>
        <v>0</v>
      </c>
      <c r="G140" s="38">
        <f t="shared" si="50"/>
        <v>0</v>
      </c>
      <c r="H140" s="38">
        <f t="shared" si="50"/>
        <v>0</v>
      </c>
      <c r="I140" s="38">
        <f t="shared" si="50"/>
        <v>0</v>
      </c>
      <c r="J140" s="38">
        <f t="shared" si="50"/>
        <v>0</v>
      </c>
      <c r="K140" s="38">
        <f t="shared" si="50"/>
        <v>0</v>
      </c>
      <c r="L140" s="38">
        <f t="shared" si="50"/>
        <v>0</v>
      </c>
      <c r="M140" s="38">
        <f t="shared" si="50"/>
        <v>0</v>
      </c>
      <c r="N140" s="38">
        <f t="shared" si="50"/>
        <v>0</v>
      </c>
      <c r="O140" s="38">
        <f t="shared" si="50"/>
        <v>0</v>
      </c>
      <c r="P140" s="124">
        <f t="shared" si="51"/>
        <v>0</v>
      </c>
      <c r="Q140" s="38">
        <f t="shared" si="50"/>
        <v>0</v>
      </c>
      <c r="R140" s="123">
        <f t="shared" si="50"/>
        <v>0</v>
      </c>
      <c r="S140" s="99">
        <f t="shared" si="28"/>
        <v>0</v>
      </c>
    </row>
    <row r="141" spans="1:19" ht="16" customHeight="1">
      <c r="A141" s="19"/>
      <c r="C141" s="369"/>
      <c r="D141" s="122">
        <v>0</v>
      </c>
      <c r="E141" s="384"/>
      <c r="F141" s="38">
        <f t="shared" si="50"/>
        <v>0</v>
      </c>
      <c r="G141" s="38">
        <f t="shared" si="50"/>
        <v>0</v>
      </c>
      <c r="H141" s="38">
        <f t="shared" si="50"/>
        <v>0</v>
      </c>
      <c r="I141" s="38">
        <f t="shared" si="50"/>
        <v>0</v>
      </c>
      <c r="J141" s="38">
        <f t="shared" si="50"/>
        <v>0</v>
      </c>
      <c r="K141" s="38">
        <f t="shared" si="50"/>
        <v>0</v>
      </c>
      <c r="L141" s="38">
        <f t="shared" si="50"/>
        <v>0</v>
      </c>
      <c r="M141" s="38">
        <f t="shared" si="50"/>
        <v>0</v>
      </c>
      <c r="N141" s="38">
        <f t="shared" si="50"/>
        <v>0</v>
      </c>
      <c r="O141" s="38">
        <f t="shared" si="50"/>
        <v>0</v>
      </c>
      <c r="P141" s="124">
        <f t="shared" si="51"/>
        <v>0</v>
      </c>
      <c r="Q141" s="38">
        <f t="shared" si="50"/>
        <v>0</v>
      </c>
      <c r="R141" s="123">
        <f t="shared" si="50"/>
        <v>0</v>
      </c>
      <c r="S141" s="99">
        <f t="shared" si="28"/>
        <v>0</v>
      </c>
    </row>
    <row r="142" spans="1:19" s="41" customFormat="1" ht="16" customHeight="1">
      <c r="A142" s="119"/>
      <c r="B142" s="291"/>
      <c r="D142" s="125" t="s">
        <v>37</v>
      </c>
      <c r="E142" s="126" t="s">
        <v>37</v>
      </c>
      <c r="F142" s="127" t="s">
        <v>37</v>
      </c>
      <c r="G142" s="127" t="s">
        <v>37</v>
      </c>
      <c r="H142" s="127" t="s">
        <v>37</v>
      </c>
      <c r="I142" s="127" t="s">
        <v>37</v>
      </c>
      <c r="J142" s="127" t="s">
        <v>37</v>
      </c>
      <c r="K142" s="127" t="s">
        <v>37</v>
      </c>
      <c r="L142" s="127" t="s">
        <v>37</v>
      </c>
      <c r="M142" s="127" t="s">
        <v>37</v>
      </c>
      <c r="N142" s="127" t="s">
        <v>37</v>
      </c>
      <c r="O142" s="127" t="s">
        <v>37</v>
      </c>
      <c r="P142" s="395" t="s">
        <v>37</v>
      </c>
      <c r="Q142" s="129" t="s">
        <v>37</v>
      </c>
      <c r="R142" s="130" t="s">
        <v>37</v>
      </c>
      <c r="S142" s="99"/>
    </row>
    <row r="143" spans="1:19" ht="16" customHeight="1">
      <c r="A143" s="119"/>
      <c r="B143" s="291"/>
      <c r="C143" s="292" t="str">
        <f>B133</f>
        <v>Extra 3</v>
      </c>
      <c r="D143" s="293">
        <f t="shared" ref="D143:R143" si="52">SUM(D133:D142)</f>
        <v>0</v>
      </c>
      <c r="E143" s="294">
        <f t="shared" si="52"/>
        <v>0</v>
      </c>
      <c r="F143" s="205">
        <f t="shared" si="52"/>
        <v>0</v>
      </c>
      <c r="G143" s="205">
        <f t="shared" si="52"/>
        <v>0</v>
      </c>
      <c r="H143" s="205">
        <f t="shared" si="52"/>
        <v>0</v>
      </c>
      <c r="I143" s="205">
        <f t="shared" si="52"/>
        <v>0</v>
      </c>
      <c r="J143" s="205">
        <f t="shared" si="52"/>
        <v>0</v>
      </c>
      <c r="K143" s="205">
        <f t="shared" si="52"/>
        <v>0</v>
      </c>
      <c r="L143" s="205">
        <f t="shared" si="52"/>
        <v>0</v>
      </c>
      <c r="M143" s="205">
        <f>SUM(M133:M142)</f>
        <v>0</v>
      </c>
      <c r="N143" s="205">
        <f>SUM(N133:N142)</f>
        <v>0</v>
      </c>
      <c r="O143" s="205">
        <f>SUM(O133:O142)</f>
        <v>0</v>
      </c>
      <c r="P143" s="396">
        <f>SUM(P133:P142)</f>
        <v>0</v>
      </c>
      <c r="Q143" s="293">
        <f t="shared" si="52"/>
        <v>0</v>
      </c>
      <c r="R143" s="296">
        <f t="shared" si="52"/>
        <v>0</v>
      </c>
      <c r="S143" s="99">
        <f t="shared" si="28"/>
        <v>0</v>
      </c>
    </row>
    <row r="144" spans="1:19" ht="16" customHeight="1">
      <c r="A144" s="119"/>
      <c r="B144" s="291"/>
      <c r="C144" s="127"/>
      <c r="D144" s="122"/>
      <c r="E144" s="121"/>
      <c r="F144" s="38"/>
      <c r="G144" s="38"/>
      <c r="H144" s="38"/>
      <c r="I144" s="38"/>
      <c r="J144" s="38"/>
      <c r="K144" s="38"/>
      <c r="L144" s="38"/>
      <c r="M144" s="38"/>
      <c r="N144" s="38"/>
      <c r="O144" s="38"/>
      <c r="P144" s="124"/>
      <c r="Q144" s="122"/>
      <c r="R144" s="123"/>
      <c r="S144" s="99">
        <f t="shared" si="28"/>
        <v>0</v>
      </c>
    </row>
    <row r="145" spans="1:19" ht="16" customHeight="1">
      <c r="A145" s="119"/>
      <c r="B145" s="291" t="str">
        <f>'1 Names'!C55</f>
        <v>Extra 4</v>
      </c>
      <c r="E145" s="116"/>
      <c r="P145" s="278"/>
      <c r="Q145" s="115"/>
      <c r="R145" s="118"/>
      <c r="S145" s="99">
        <f t="shared" si="28"/>
        <v>0</v>
      </c>
    </row>
    <row r="146" spans="1:19" ht="16" customHeight="1">
      <c r="A146" s="19"/>
      <c r="C146" s="369"/>
      <c r="D146" s="115">
        <v>0</v>
      </c>
      <c r="E146" s="384"/>
      <c r="F146" s="38">
        <f t="shared" ref="F146:R153" si="53">$E146*F$10</f>
        <v>0</v>
      </c>
      <c r="G146" s="38">
        <f t="shared" si="53"/>
        <v>0</v>
      </c>
      <c r="H146" s="38">
        <f t="shared" si="53"/>
        <v>0</v>
      </c>
      <c r="I146" s="38">
        <f t="shared" si="53"/>
        <v>0</v>
      </c>
      <c r="J146" s="38">
        <f t="shared" si="53"/>
        <v>0</v>
      </c>
      <c r="K146" s="38">
        <f t="shared" si="53"/>
        <v>0</v>
      </c>
      <c r="L146" s="38">
        <f t="shared" si="53"/>
        <v>0</v>
      </c>
      <c r="M146" s="38">
        <f t="shared" si="53"/>
        <v>0</v>
      </c>
      <c r="N146" s="38">
        <f t="shared" si="53"/>
        <v>0</v>
      </c>
      <c r="O146" s="38">
        <f t="shared" si="53"/>
        <v>0</v>
      </c>
      <c r="P146" s="124">
        <f>SUM(F146:O146)</f>
        <v>0</v>
      </c>
      <c r="Q146" s="38">
        <f t="shared" si="53"/>
        <v>0</v>
      </c>
      <c r="R146" s="123">
        <f t="shared" si="53"/>
        <v>0</v>
      </c>
      <c r="S146" s="99">
        <f t="shared" si="28"/>
        <v>0</v>
      </c>
    </row>
    <row r="147" spans="1:19" ht="16" customHeight="1">
      <c r="A147" s="19"/>
      <c r="C147" s="369"/>
      <c r="D147" s="115">
        <v>0</v>
      </c>
      <c r="E147" s="384"/>
      <c r="F147" s="38">
        <f t="shared" si="53"/>
        <v>0</v>
      </c>
      <c r="G147" s="38">
        <f t="shared" si="53"/>
        <v>0</v>
      </c>
      <c r="H147" s="38">
        <f t="shared" si="53"/>
        <v>0</v>
      </c>
      <c r="I147" s="38">
        <f t="shared" si="53"/>
        <v>0</v>
      </c>
      <c r="J147" s="38">
        <f t="shared" si="53"/>
        <v>0</v>
      </c>
      <c r="K147" s="38">
        <f t="shared" si="53"/>
        <v>0</v>
      </c>
      <c r="L147" s="38">
        <f t="shared" si="53"/>
        <v>0</v>
      </c>
      <c r="M147" s="38">
        <f t="shared" si="53"/>
        <v>0</v>
      </c>
      <c r="N147" s="38">
        <f t="shared" si="53"/>
        <v>0</v>
      </c>
      <c r="O147" s="38">
        <f t="shared" si="53"/>
        <v>0</v>
      </c>
      <c r="P147" s="124">
        <f t="shared" ref="P147:P153" si="54">SUM(F147:O147)</f>
        <v>0</v>
      </c>
      <c r="Q147" s="38">
        <f t="shared" si="53"/>
        <v>0</v>
      </c>
      <c r="R147" s="123">
        <f t="shared" si="53"/>
        <v>0</v>
      </c>
      <c r="S147" s="99">
        <f t="shared" si="28"/>
        <v>0</v>
      </c>
    </row>
    <row r="148" spans="1:19" ht="16" customHeight="1">
      <c r="A148" s="19"/>
      <c r="C148" s="369"/>
      <c r="D148" s="115">
        <v>0</v>
      </c>
      <c r="E148" s="384"/>
      <c r="F148" s="38">
        <f t="shared" si="53"/>
        <v>0</v>
      </c>
      <c r="G148" s="38">
        <f t="shared" si="53"/>
        <v>0</v>
      </c>
      <c r="H148" s="38">
        <f t="shared" si="53"/>
        <v>0</v>
      </c>
      <c r="I148" s="38">
        <f t="shared" si="53"/>
        <v>0</v>
      </c>
      <c r="J148" s="38">
        <f t="shared" si="53"/>
        <v>0</v>
      </c>
      <c r="K148" s="38">
        <f t="shared" si="53"/>
        <v>0</v>
      </c>
      <c r="L148" s="38">
        <f t="shared" si="53"/>
        <v>0</v>
      </c>
      <c r="M148" s="38">
        <f t="shared" si="53"/>
        <v>0</v>
      </c>
      <c r="N148" s="38">
        <f t="shared" si="53"/>
        <v>0</v>
      </c>
      <c r="O148" s="38">
        <f t="shared" si="53"/>
        <v>0</v>
      </c>
      <c r="P148" s="124">
        <f t="shared" si="54"/>
        <v>0</v>
      </c>
      <c r="Q148" s="38">
        <f t="shared" si="53"/>
        <v>0</v>
      </c>
      <c r="R148" s="123">
        <f t="shared" si="53"/>
        <v>0</v>
      </c>
      <c r="S148" s="99">
        <f t="shared" ref="S148:S195" si="55">E148-SUM(Q148:R148)-SUM(F148:O148)</f>
        <v>0</v>
      </c>
    </row>
    <row r="149" spans="1:19" ht="16" customHeight="1">
      <c r="A149" s="19"/>
      <c r="C149" s="369"/>
      <c r="D149" s="115">
        <v>0</v>
      </c>
      <c r="E149" s="384"/>
      <c r="F149" s="38">
        <f t="shared" si="53"/>
        <v>0</v>
      </c>
      <c r="G149" s="38">
        <f t="shared" si="53"/>
        <v>0</v>
      </c>
      <c r="H149" s="38">
        <f t="shared" si="53"/>
        <v>0</v>
      </c>
      <c r="I149" s="38">
        <f t="shared" si="53"/>
        <v>0</v>
      </c>
      <c r="J149" s="38">
        <f t="shared" si="53"/>
        <v>0</v>
      </c>
      <c r="K149" s="38">
        <f t="shared" si="53"/>
        <v>0</v>
      </c>
      <c r="L149" s="38">
        <f t="shared" si="53"/>
        <v>0</v>
      </c>
      <c r="M149" s="38">
        <f t="shared" si="53"/>
        <v>0</v>
      </c>
      <c r="N149" s="38">
        <f t="shared" si="53"/>
        <v>0</v>
      </c>
      <c r="O149" s="38">
        <f t="shared" si="53"/>
        <v>0</v>
      </c>
      <c r="P149" s="124">
        <f t="shared" si="54"/>
        <v>0</v>
      </c>
      <c r="Q149" s="38">
        <f t="shared" si="53"/>
        <v>0</v>
      </c>
      <c r="R149" s="123">
        <f t="shared" si="53"/>
        <v>0</v>
      </c>
      <c r="S149" s="99">
        <f t="shared" si="55"/>
        <v>0</v>
      </c>
    </row>
    <row r="150" spans="1:19" ht="16" customHeight="1">
      <c r="A150" s="19"/>
      <c r="C150" s="369"/>
      <c r="D150" s="115">
        <v>0</v>
      </c>
      <c r="E150" s="384"/>
      <c r="F150" s="38">
        <f t="shared" si="53"/>
        <v>0</v>
      </c>
      <c r="G150" s="38">
        <f t="shared" si="53"/>
        <v>0</v>
      </c>
      <c r="H150" s="38">
        <f t="shared" si="53"/>
        <v>0</v>
      </c>
      <c r="I150" s="38">
        <f t="shared" si="53"/>
        <v>0</v>
      </c>
      <c r="J150" s="38">
        <f t="shared" si="53"/>
        <v>0</v>
      </c>
      <c r="K150" s="38">
        <f t="shared" si="53"/>
        <v>0</v>
      </c>
      <c r="L150" s="38">
        <f t="shared" si="53"/>
        <v>0</v>
      </c>
      <c r="M150" s="38">
        <f t="shared" si="53"/>
        <v>0</v>
      </c>
      <c r="N150" s="38">
        <f t="shared" si="53"/>
        <v>0</v>
      </c>
      <c r="O150" s="38">
        <f t="shared" si="53"/>
        <v>0</v>
      </c>
      <c r="P150" s="124">
        <f t="shared" si="54"/>
        <v>0</v>
      </c>
      <c r="Q150" s="38">
        <f t="shared" si="53"/>
        <v>0</v>
      </c>
      <c r="R150" s="123">
        <f t="shared" si="53"/>
        <v>0</v>
      </c>
      <c r="S150" s="99">
        <f t="shared" si="55"/>
        <v>0</v>
      </c>
    </row>
    <row r="151" spans="1:19" ht="16" customHeight="1">
      <c r="A151" s="19"/>
      <c r="C151" s="369"/>
      <c r="D151" s="115">
        <v>0</v>
      </c>
      <c r="E151" s="384"/>
      <c r="F151" s="38">
        <f t="shared" si="53"/>
        <v>0</v>
      </c>
      <c r="G151" s="38">
        <f t="shared" si="53"/>
        <v>0</v>
      </c>
      <c r="H151" s="38">
        <f t="shared" si="53"/>
        <v>0</v>
      </c>
      <c r="I151" s="38">
        <f t="shared" si="53"/>
        <v>0</v>
      </c>
      <c r="J151" s="38">
        <f t="shared" si="53"/>
        <v>0</v>
      </c>
      <c r="K151" s="38">
        <f t="shared" si="53"/>
        <v>0</v>
      </c>
      <c r="L151" s="38">
        <f t="shared" si="53"/>
        <v>0</v>
      </c>
      <c r="M151" s="38">
        <f t="shared" si="53"/>
        <v>0</v>
      </c>
      <c r="N151" s="38">
        <f t="shared" si="53"/>
        <v>0</v>
      </c>
      <c r="O151" s="38">
        <f t="shared" si="53"/>
        <v>0</v>
      </c>
      <c r="P151" s="124">
        <f t="shared" si="54"/>
        <v>0</v>
      </c>
      <c r="Q151" s="38">
        <f t="shared" si="53"/>
        <v>0</v>
      </c>
      <c r="R151" s="123">
        <f t="shared" si="53"/>
        <v>0</v>
      </c>
      <c r="S151" s="99">
        <f t="shared" si="55"/>
        <v>0</v>
      </c>
    </row>
    <row r="152" spans="1:19" ht="16" customHeight="1">
      <c r="A152" s="19"/>
      <c r="C152" s="369"/>
      <c r="D152" s="115">
        <v>0</v>
      </c>
      <c r="E152" s="384"/>
      <c r="F152" s="38">
        <f t="shared" si="53"/>
        <v>0</v>
      </c>
      <c r="G152" s="38">
        <f t="shared" si="53"/>
        <v>0</v>
      </c>
      <c r="H152" s="38">
        <f t="shared" si="53"/>
        <v>0</v>
      </c>
      <c r="I152" s="38">
        <f t="shared" si="53"/>
        <v>0</v>
      </c>
      <c r="J152" s="38">
        <f t="shared" si="53"/>
        <v>0</v>
      </c>
      <c r="K152" s="38">
        <f t="shared" si="53"/>
        <v>0</v>
      </c>
      <c r="L152" s="38">
        <f t="shared" si="53"/>
        <v>0</v>
      </c>
      <c r="M152" s="38">
        <f t="shared" si="53"/>
        <v>0</v>
      </c>
      <c r="N152" s="38">
        <f t="shared" si="53"/>
        <v>0</v>
      </c>
      <c r="O152" s="38">
        <f t="shared" si="53"/>
        <v>0</v>
      </c>
      <c r="P152" s="124">
        <f t="shared" si="54"/>
        <v>0</v>
      </c>
      <c r="Q152" s="38">
        <f t="shared" si="53"/>
        <v>0</v>
      </c>
      <c r="R152" s="123">
        <f t="shared" si="53"/>
        <v>0</v>
      </c>
      <c r="S152" s="99">
        <f t="shared" si="55"/>
        <v>0</v>
      </c>
    </row>
    <row r="153" spans="1:19" ht="16" customHeight="1">
      <c r="A153" s="19"/>
      <c r="C153" s="369"/>
      <c r="D153" s="122">
        <v>0</v>
      </c>
      <c r="E153" s="384"/>
      <c r="F153" s="38">
        <f t="shared" si="53"/>
        <v>0</v>
      </c>
      <c r="G153" s="38">
        <f t="shared" si="53"/>
        <v>0</v>
      </c>
      <c r="H153" s="38">
        <f t="shared" si="53"/>
        <v>0</v>
      </c>
      <c r="I153" s="38">
        <f t="shared" si="53"/>
        <v>0</v>
      </c>
      <c r="J153" s="38">
        <f t="shared" si="53"/>
        <v>0</v>
      </c>
      <c r="K153" s="38">
        <f t="shared" si="53"/>
        <v>0</v>
      </c>
      <c r="L153" s="38">
        <f t="shared" si="53"/>
        <v>0</v>
      </c>
      <c r="M153" s="38">
        <f t="shared" si="53"/>
        <v>0</v>
      </c>
      <c r="N153" s="38">
        <f t="shared" si="53"/>
        <v>0</v>
      </c>
      <c r="O153" s="38">
        <f t="shared" si="53"/>
        <v>0</v>
      </c>
      <c r="P153" s="124">
        <f t="shared" si="54"/>
        <v>0</v>
      </c>
      <c r="Q153" s="38">
        <f t="shared" si="53"/>
        <v>0</v>
      </c>
      <c r="R153" s="123">
        <f t="shared" si="53"/>
        <v>0</v>
      </c>
      <c r="S153" s="99">
        <f t="shared" si="55"/>
        <v>0</v>
      </c>
    </row>
    <row r="154" spans="1:19" s="41" customFormat="1" ht="16" customHeight="1">
      <c r="A154" s="274"/>
      <c r="B154" s="20"/>
      <c r="C154" s="129"/>
      <c r="D154" s="125" t="s">
        <v>37</v>
      </c>
      <c r="E154" s="126" t="s">
        <v>37</v>
      </c>
      <c r="F154" s="127" t="s">
        <v>37</v>
      </c>
      <c r="G154" s="127" t="s">
        <v>37</v>
      </c>
      <c r="H154" s="127" t="s">
        <v>37</v>
      </c>
      <c r="I154" s="127" t="s">
        <v>37</v>
      </c>
      <c r="J154" s="127" t="s">
        <v>37</v>
      </c>
      <c r="K154" s="127" t="s">
        <v>37</v>
      </c>
      <c r="L154" s="127" t="s">
        <v>37</v>
      </c>
      <c r="M154" s="127" t="s">
        <v>37</v>
      </c>
      <c r="N154" s="127" t="s">
        <v>37</v>
      </c>
      <c r="O154" s="127" t="s">
        <v>37</v>
      </c>
      <c r="P154" s="395" t="s">
        <v>37</v>
      </c>
      <c r="Q154" s="129" t="s">
        <v>37</v>
      </c>
      <c r="R154" s="130" t="s">
        <v>37</v>
      </c>
      <c r="S154" s="99"/>
    </row>
    <row r="155" spans="1:19" ht="16" customHeight="1">
      <c r="A155" s="274"/>
      <c r="C155" s="292" t="str">
        <f>B145</f>
        <v>Extra 4</v>
      </c>
      <c r="D155" s="293">
        <f t="shared" ref="D155:R155" si="56">SUM(D145:D154)</f>
        <v>0</v>
      </c>
      <c r="E155" s="294">
        <f t="shared" si="56"/>
        <v>0</v>
      </c>
      <c r="F155" s="205">
        <f t="shared" si="56"/>
        <v>0</v>
      </c>
      <c r="G155" s="205">
        <f t="shared" si="56"/>
        <v>0</v>
      </c>
      <c r="H155" s="205">
        <f t="shared" si="56"/>
        <v>0</v>
      </c>
      <c r="I155" s="205">
        <f t="shared" si="56"/>
        <v>0</v>
      </c>
      <c r="J155" s="205">
        <f t="shared" si="56"/>
        <v>0</v>
      </c>
      <c r="K155" s="205">
        <f t="shared" si="56"/>
        <v>0</v>
      </c>
      <c r="L155" s="205">
        <f t="shared" si="56"/>
        <v>0</v>
      </c>
      <c r="M155" s="205">
        <f>SUM(M145:M154)</f>
        <v>0</v>
      </c>
      <c r="N155" s="205">
        <f>SUM(N145:N154)</f>
        <v>0</v>
      </c>
      <c r="O155" s="205">
        <f>SUM(O145:O154)</f>
        <v>0</v>
      </c>
      <c r="P155" s="396">
        <f t="shared" si="56"/>
        <v>0</v>
      </c>
      <c r="Q155" s="293">
        <f t="shared" si="56"/>
        <v>0</v>
      </c>
      <c r="R155" s="296">
        <f t="shared" si="56"/>
        <v>0</v>
      </c>
      <c r="S155" s="99">
        <f t="shared" si="55"/>
        <v>0</v>
      </c>
    </row>
    <row r="156" spans="1:19" s="38" customFormat="1" ht="16" customHeight="1">
      <c r="A156" s="310"/>
      <c r="C156" s="132"/>
      <c r="D156" s="122"/>
      <c r="E156" s="121"/>
      <c r="P156" s="124"/>
      <c r="Q156" s="122"/>
      <c r="R156" s="123"/>
      <c r="S156" s="99">
        <f t="shared" si="55"/>
        <v>0</v>
      </c>
    </row>
    <row r="157" spans="1:19" ht="16" customHeight="1">
      <c r="A157" s="119"/>
      <c r="B157" s="291" t="str">
        <f>'1 Names'!C56</f>
        <v>Extra 5</v>
      </c>
      <c r="E157" s="116"/>
      <c r="P157" s="278"/>
      <c r="Q157" s="115"/>
      <c r="R157" s="118"/>
      <c r="S157" s="99">
        <f t="shared" si="55"/>
        <v>0</v>
      </c>
    </row>
    <row r="158" spans="1:19" ht="16" customHeight="1">
      <c r="A158" s="19"/>
      <c r="C158" s="369"/>
      <c r="D158" s="115">
        <v>0</v>
      </c>
      <c r="E158" s="384"/>
      <c r="F158" s="38">
        <f t="shared" ref="F158:R165" si="57">$E158*F$10</f>
        <v>0</v>
      </c>
      <c r="G158" s="38">
        <f t="shared" si="57"/>
        <v>0</v>
      </c>
      <c r="H158" s="38">
        <f t="shared" si="57"/>
        <v>0</v>
      </c>
      <c r="I158" s="38">
        <f t="shared" si="57"/>
        <v>0</v>
      </c>
      <c r="J158" s="38">
        <f t="shared" si="57"/>
        <v>0</v>
      </c>
      <c r="K158" s="38">
        <f t="shared" si="57"/>
        <v>0</v>
      </c>
      <c r="L158" s="38">
        <f t="shared" si="57"/>
        <v>0</v>
      </c>
      <c r="M158" s="38">
        <f t="shared" si="57"/>
        <v>0</v>
      </c>
      <c r="N158" s="38">
        <f t="shared" si="57"/>
        <v>0</v>
      </c>
      <c r="O158" s="38">
        <f t="shared" si="57"/>
        <v>0</v>
      </c>
      <c r="P158" s="124">
        <f>SUM(F158:O158)</f>
        <v>0</v>
      </c>
      <c r="Q158" s="38">
        <f t="shared" si="57"/>
        <v>0</v>
      </c>
      <c r="R158" s="123">
        <f t="shared" si="57"/>
        <v>0</v>
      </c>
      <c r="S158" s="99">
        <f t="shared" si="55"/>
        <v>0</v>
      </c>
    </row>
    <row r="159" spans="1:19" ht="16" customHeight="1">
      <c r="A159" s="19"/>
      <c r="C159" s="369"/>
      <c r="D159" s="115">
        <v>0</v>
      </c>
      <c r="E159" s="384"/>
      <c r="F159" s="38">
        <f t="shared" si="57"/>
        <v>0</v>
      </c>
      <c r="G159" s="38">
        <f t="shared" si="57"/>
        <v>0</v>
      </c>
      <c r="H159" s="38">
        <f t="shared" si="57"/>
        <v>0</v>
      </c>
      <c r="I159" s="38">
        <f t="shared" si="57"/>
        <v>0</v>
      </c>
      <c r="J159" s="38">
        <f t="shared" si="57"/>
        <v>0</v>
      </c>
      <c r="K159" s="38">
        <f t="shared" si="57"/>
        <v>0</v>
      </c>
      <c r="L159" s="38">
        <f t="shared" si="57"/>
        <v>0</v>
      </c>
      <c r="M159" s="38">
        <f t="shared" si="57"/>
        <v>0</v>
      </c>
      <c r="N159" s="38">
        <f t="shared" si="57"/>
        <v>0</v>
      </c>
      <c r="O159" s="38">
        <f t="shared" si="57"/>
        <v>0</v>
      </c>
      <c r="P159" s="124">
        <f t="shared" ref="P159:P165" si="58">SUM(F159:O159)</f>
        <v>0</v>
      </c>
      <c r="Q159" s="38">
        <f t="shared" si="57"/>
        <v>0</v>
      </c>
      <c r="R159" s="123">
        <f t="shared" si="57"/>
        <v>0</v>
      </c>
      <c r="S159" s="99">
        <f t="shared" si="55"/>
        <v>0</v>
      </c>
    </row>
    <row r="160" spans="1:19" ht="16" customHeight="1">
      <c r="A160" s="19"/>
      <c r="C160" s="369"/>
      <c r="D160" s="115">
        <v>0</v>
      </c>
      <c r="E160" s="384"/>
      <c r="F160" s="38">
        <f t="shared" si="57"/>
        <v>0</v>
      </c>
      <c r="G160" s="38">
        <f t="shared" si="57"/>
        <v>0</v>
      </c>
      <c r="H160" s="38">
        <f t="shared" si="57"/>
        <v>0</v>
      </c>
      <c r="I160" s="38">
        <f t="shared" si="57"/>
        <v>0</v>
      </c>
      <c r="J160" s="38">
        <f t="shared" si="57"/>
        <v>0</v>
      </c>
      <c r="K160" s="38">
        <f t="shared" si="57"/>
        <v>0</v>
      </c>
      <c r="L160" s="38">
        <f t="shared" si="57"/>
        <v>0</v>
      </c>
      <c r="M160" s="38">
        <f t="shared" si="57"/>
        <v>0</v>
      </c>
      <c r="N160" s="38">
        <f t="shared" si="57"/>
        <v>0</v>
      </c>
      <c r="O160" s="38">
        <f t="shared" si="57"/>
        <v>0</v>
      </c>
      <c r="P160" s="124">
        <f t="shared" si="58"/>
        <v>0</v>
      </c>
      <c r="Q160" s="38">
        <f t="shared" si="57"/>
        <v>0</v>
      </c>
      <c r="R160" s="123">
        <f t="shared" si="57"/>
        <v>0</v>
      </c>
      <c r="S160" s="99">
        <f t="shared" si="55"/>
        <v>0</v>
      </c>
    </row>
    <row r="161" spans="1:19" ht="16" customHeight="1">
      <c r="A161" s="19"/>
      <c r="C161" s="369"/>
      <c r="D161" s="115">
        <v>0</v>
      </c>
      <c r="E161" s="384"/>
      <c r="F161" s="38">
        <f t="shared" si="57"/>
        <v>0</v>
      </c>
      <c r="G161" s="38">
        <f t="shared" si="57"/>
        <v>0</v>
      </c>
      <c r="H161" s="38">
        <f t="shared" si="57"/>
        <v>0</v>
      </c>
      <c r="I161" s="38">
        <f t="shared" si="57"/>
        <v>0</v>
      </c>
      <c r="J161" s="38">
        <f t="shared" si="57"/>
        <v>0</v>
      </c>
      <c r="K161" s="38">
        <f t="shared" si="57"/>
        <v>0</v>
      </c>
      <c r="L161" s="38">
        <f t="shared" si="57"/>
        <v>0</v>
      </c>
      <c r="M161" s="38">
        <f t="shared" si="57"/>
        <v>0</v>
      </c>
      <c r="N161" s="38">
        <f t="shared" si="57"/>
        <v>0</v>
      </c>
      <c r="O161" s="38">
        <f t="shared" si="57"/>
        <v>0</v>
      </c>
      <c r="P161" s="124">
        <f t="shared" si="58"/>
        <v>0</v>
      </c>
      <c r="Q161" s="38">
        <f t="shared" si="57"/>
        <v>0</v>
      </c>
      <c r="R161" s="123">
        <f t="shared" si="57"/>
        <v>0</v>
      </c>
      <c r="S161" s="99">
        <f t="shared" si="55"/>
        <v>0</v>
      </c>
    </row>
    <row r="162" spans="1:19" ht="16" customHeight="1">
      <c r="A162" s="19"/>
      <c r="C162" s="369"/>
      <c r="D162" s="115">
        <v>0</v>
      </c>
      <c r="E162" s="384"/>
      <c r="F162" s="38">
        <f t="shared" si="57"/>
        <v>0</v>
      </c>
      <c r="G162" s="38">
        <f t="shared" si="57"/>
        <v>0</v>
      </c>
      <c r="H162" s="38">
        <f t="shared" si="57"/>
        <v>0</v>
      </c>
      <c r="I162" s="38">
        <f t="shared" si="57"/>
        <v>0</v>
      </c>
      <c r="J162" s="38">
        <f t="shared" si="57"/>
        <v>0</v>
      </c>
      <c r="K162" s="38">
        <f t="shared" si="57"/>
        <v>0</v>
      </c>
      <c r="L162" s="38">
        <f t="shared" si="57"/>
        <v>0</v>
      </c>
      <c r="M162" s="38">
        <f t="shared" si="57"/>
        <v>0</v>
      </c>
      <c r="N162" s="38">
        <f t="shared" si="57"/>
        <v>0</v>
      </c>
      <c r="O162" s="38">
        <f t="shared" si="57"/>
        <v>0</v>
      </c>
      <c r="P162" s="124">
        <f t="shared" si="58"/>
        <v>0</v>
      </c>
      <c r="Q162" s="38">
        <f t="shared" si="57"/>
        <v>0</v>
      </c>
      <c r="R162" s="123">
        <f t="shared" si="57"/>
        <v>0</v>
      </c>
      <c r="S162" s="99">
        <f t="shared" si="55"/>
        <v>0</v>
      </c>
    </row>
    <row r="163" spans="1:19" ht="16" customHeight="1">
      <c r="A163" s="19"/>
      <c r="C163" s="369"/>
      <c r="D163" s="122">
        <v>0</v>
      </c>
      <c r="E163" s="384"/>
      <c r="F163" s="38">
        <f t="shared" si="57"/>
        <v>0</v>
      </c>
      <c r="G163" s="38">
        <f t="shared" si="57"/>
        <v>0</v>
      </c>
      <c r="H163" s="38">
        <f t="shared" si="57"/>
        <v>0</v>
      </c>
      <c r="I163" s="38">
        <f t="shared" si="57"/>
        <v>0</v>
      </c>
      <c r="J163" s="38">
        <f t="shared" si="57"/>
        <v>0</v>
      </c>
      <c r="K163" s="38">
        <f t="shared" si="57"/>
        <v>0</v>
      </c>
      <c r="L163" s="38">
        <f t="shared" si="57"/>
        <v>0</v>
      </c>
      <c r="M163" s="38">
        <f t="shared" si="57"/>
        <v>0</v>
      </c>
      <c r="N163" s="38">
        <f t="shared" si="57"/>
        <v>0</v>
      </c>
      <c r="O163" s="38">
        <f t="shared" si="57"/>
        <v>0</v>
      </c>
      <c r="P163" s="124">
        <f t="shared" si="58"/>
        <v>0</v>
      </c>
      <c r="Q163" s="38">
        <f t="shared" si="57"/>
        <v>0</v>
      </c>
      <c r="R163" s="123">
        <f t="shared" si="57"/>
        <v>0</v>
      </c>
      <c r="S163" s="99">
        <f t="shared" si="55"/>
        <v>0</v>
      </c>
    </row>
    <row r="164" spans="1:19" ht="16" customHeight="1">
      <c r="A164" s="19"/>
      <c r="C164" s="369"/>
      <c r="E164" s="384"/>
      <c r="F164" s="38">
        <f t="shared" si="57"/>
        <v>0</v>
      </c>
      <c r="G164" s="38">
        <f t="shared" si="57"/>
        <v>0</v>
      </c>
      <c r="H164" s="38">
        <f t="shared" si="57"/>
        <v>0</v>
      </c>
      <c r="I164" s="38">
        <f t="shared" si="57"/>
        <v>0</v>
      </c>
      <c r="J164" s="38">
        <f t="shared" si="57"/>
        <v>0</v>
      </c>
      <c r="K164" s="38">
        <f t="shared" si="57"/>
        <v>0</v>
      </c>
      <c r="L164" s="38">
        <f t="shared" si="57"/>
        <v>0</v>
      </c>
      <c r="M164" s="38">
        <f t="shared" si="57"/>
        <v>0</v>
      </c>
      <c r="N164" s="38">
        <f t="shared" si="57"/>
        <v>0</v>
      </c>
      <c r="O164" s="38">
        <f t="shared" si="57"/>
        <v>0</v>
      </c>
      <c r="P164" s="124">
        <f t="shared" si="58"/>
        <v>0</v>
      </c>
      <c r="Q164" s="38">
        <f t="shared" si="57"/>
        <v>0</v>
      </c>
      <c r="R164" s="123">
        <f t="shared" si="57"/>
        <v>0</v>
      </c>
      <c r="S164" s="99">
        <f t="shared" si="55"/>
        <v>0</v>
      </c>
    </row>
    <row r="165" spans="1:19" ht="16" customHeight="1">
      <c r="A165" s="19"/>
      <c r="C165" s="369"/>
      <c r="D165" s="115">
        <v>0</v>
      </c>
      <c r="E165" s="384"/>
      <c r="F165" s="38">
        <f t="shared" si="57"/>
        <v>0</v>
      </c>
      <c r="G165" s="38">
        <f t="shared" si="57"/>
        <v>0</v>
      </c>
      <c r="H165" s="38">
        <f t="shared" si="57"/>
        <v>0</v>
      </c>
      <c r="I165" s="38">
        <f t="shared" si="57"/>
        <v>0</v>
      </c>
      <c r="J165" s="38">
        <f t="shared" si="57"/>
        <v>0</v>
      </c>
      <c r="K165" s="38">
        <f t="shared" si="57"/>
        <v>0</v>
      </c>
      <c r="L165" s="38">
        <f t="shared" si="57"/>
        <v>0</v>
      </c>
      <c r="M165" s="38">
        <f t="shared" si="57"/>
        <v>0</v>
      </c>
      <c r="N165" s="38">
        <f t="shared" si="57"/>
        <v>0</v>
      </c>
      <c r="O165" s="38">
        <f t="shared" si="57"/>
        <v>0</v>
      </c>
      <c r="P165" s="124">
        <f t="shared" si="58"/>
        <v>0</v>
      </c>
      <c r="Q165" s="38">
        <f t="shared" si="57"/>
        <v>0</v>
      </c>
      <c r="R165" s="123">
        <f t="shared" si="57"/>
        <v>0</v>
      </c>
      <c r="S165" s="99">
        <f t="shared" si="55"/>
        <v>0</v>
      </c>
    </row>
    <row r="166" spans="1:19" s="41" customFormat="1" ht="16" customHeight="1">
      <c r="A166" s="119"/>
      <c r="B166" s="291"/>
      <c r="D166" s="125" t="s">
        <v>37</v>
      </c>
      <c r="E166" s="126" t="s">
        <v>37</v>
      </c>
      <c r="F166" s="127" t="s">
        <v>37</v>
      </c>
      <c r="G166" s="127" t="s">
        <v>37</v>
      </c>
      <c r="H166" s="127" t="s">
        <v>37</v>
      </c>
      <c r="I166" s="127" t="s">
        <v>37</v>
      </c>
      <c r="J166" s="127" t="s">
        <v>37</v>
      </c>
      <c r="K166" s="127" t="s">
        <v>37</v>
      </c>
      <c r="L166" s="127" t="s">
        <v>37</v>
      </c>
      <c r="M166" s="127" t="s">
        <v>37</v>
      </c>
      <c r="N166" s="127" t="s">
        <v>37</v>
      </c>
      <c r="O166" s="127" t="s">
        <v>37</v>
      </c>
      <c r="P166" s="395" t="s">
        <v>37</v>
      </c>
      <c r="Q166" s="129" t="s">
        <v>37</v>
      </c>
      <c r="R166" s="130" t="s">
        <v>37</v>
      </c>
      <c r="S166" s="99"/>
    </row>
    <row r="167" spans="1:19" ht="16" customHeight="1">
      <c r="A167" s="119"/>
      <c r="B167" s="291"/>
      <c r="C167" s="292" t="str">
        <f>B157</f>
        <v>Extra 5</v>
      </c>
      <c r="D167" s="293">
        <f>SUM(D157:D166)</f>
        <v>0</v>
      </c>
      <c r="E167" s="294">
        <f t="shared" ref="E167:R167" si="59">SUM(E157:E166)</f>
        <v>0</v>
      </c>
      <c r="F167" s="205">
        <f t="shared" si="59"/>
        <v>0</v>
      </c>
      <c r="G167" s="205">
        <f t="shared" si="59"/>
        <v>0</v>
      </c>
      <c r="H167" s="205">
        <f t="shared" si="59"/>
        <v>0</v>
      </c>
      <c r="I167" s="205">
        <f t="shared" si="59"/>
        <v>0</v>
      </c>
      <c r="J167" s="205">
        <f t="shared" si="59"/>
        <v>0</v>
      </c>
      <c r="K167" s="205">
        <f t="shared" si="59"/>
        <v>0</v>
      </c>
      <c r="L167" s="205">
        <f t="shared" si="59"/>
        <v>0</v>
      </c>
      <c r="M167" s="205">
        <f>SUM(M157:M166)</f>
        <v>0</v>
      </c>
      <c r="N167" s="205">
        <f>SUM(N157:N166)</f>
        <v>0</v>
      </c>
      <c r="O167" s="205">
        <f>SUM(O157:O166)</f>
        <v>0</v>
      </c>
      <c r="P167" s="396">
        <f t="shared" si="59"/>
        <v>0</v>
      </c>
      <c r="Q167" s="293">
        <f t="shared" si="59"/>
        <v>0</v>
      </c>
      <c r="R167" s="296">
        <f t="shared" si="59"/>
        <v>0</v>
      </c>
      <c r="S167" s="99">
        <f t="shared" si="55"/>
        <v>0</v>
      </c>
    </row>
    <row r="168" spans="1:19" ht="16" customHeight="1">
      <c r="A168" s="119"/>
      <c r="B168" s="291"/>
      <c r="C168" s="127"/>
      <c r="D168" s="122"/>
      <c r="E168" s="121"/>
      <c r="F168" s="38"/>
      <c r="G168" s="38"/>
      <c r="H168" s="38"/>
      <c r="I168" s="38"/>
      <c r="J168" s="38"/>
      <c r="K168" s="38"/>
      <c r="L168" s="38"/>
      <c r="M168" s="38"/>
      <c r="N168" s="38"/>
      <c r="O168" s="38"/>
      <c r="P168" s="124"/>
      <c r="Q168" s="122"/>
      <c r="R168" s="123"/>
      <c r="S168" s="99">
        <f t="shared" si="55"/>
        <v>0</v>
      </c>
    </row>
    <row r="169" spans="1:19" ht="16" customHeight="1">
      <c r="A169" s="119"/>
      <c r="B169" s="291" t="str">
        <f>'1 Names'!C57</f>
        <v>Extra 6</v>
      </c>
      <c r="E169" s="116"/>
      <c r="P169" s="278"/>
      <c r="Q169" s="115"/>
      <c r="R169" s="118"/>
      <c r="S169" s="99">
        <f t="shared" si="55"/>
        <v>0</v>
      </c>
    </row>
    <row r="170" spans="1:19" ht="16" customHeight="1">
      <c r="C170" s="369"/>
      <c r="D170" s="115">
        <v>0</v>
      </c>
      <c r="E170" s="384"/>
      <c r="F170" s="38">
        <f t="shared" ref="F170:R177" si="60">$E170*F$10</f>
        <v>0</v>
      </c>
      <c r="G170" s="38">
        <f t="shared" si="60"/>
        <v>0</v>
      </c>
      <c r="H170" s="38">
        <f t="shared" si="60"/>
        <v>0</v>
      </c>
      <c r="I170" s="38">
        <f t="shared" si="60"/>
        <v>0</v>
      </c>
      <c r="J170" s="38">
        <f t="shared" si="60"/>
        <v>0</v>
      </c>
      <c r="K170" s="38">
        <f t="shared" si="60"/>
        <v>0</v>
      </c>
      <c r="L170" s="38">
        <f t="shared" si="60"/>
        <v>0</v>
      </c>
      <c r="M170" s="38">
        <f t="shared" si="60"/>
        <v>0</v>
      </c>
      <c r="N170" s="38">
        <f t="shared" si="60"/>
        <v>0</v>
      </c>
      <c r="O170" s="38">
        <f t="shared" si="60"/>
        <v>0</v>
      </c>
      <c r="P170" s="124">
        <f>SUM(F170:O170)</f>
        <v>0</v>
      </c>
      <c r="Q170" s="38">
        <f t="shared" si="60"/>
        <v>0</v>
      </c>
      <c r="R170" s="123">
        <f t="shared" si="60"/>
        <v>0</v>
      </c>
      <c r="S170" s="99">
        <f t="shared" si="55"/>
        <v>0</v>
      </c>
    </row>
    <row r="171" spans="1:19" ht="16" customHeight="1">
      <c r="A171" s="19"/>
      <c r="C171" s="369"/>
      <c r="D171" s="115">
        <v>0</v>
      </c>
      <c r="E171" s="384"/>
      <c r="F171" s="38">
        <f t="shared" si="60"/>
        <v>0</v>
      </c>
      <c r="G171" s="38">
        <f t="shared" si="60"/>
        <v>0</v>
      </c>
      <c r="H171" s="38">
        <f t="shared" si="60"/>
        <v>0</v>
      </c>
      <c r="I171" s="38">
        <f t="shared" si="60"/>
        <v>0</v>
      </c>
      <c r="J171" s="38">
        <f t="shared" si="60"/>
        <v>0</v>
      </c>
      <c r="K171" s="38">
        <f t="shared" si="60"/>
        <v>0</v>
      </c>
      <c r="L171" s="38">
        <f t="shared" si="60"/>
        <v>0</v>
      </c>
      <c r="M171" s="38">
        <f t="shared" si="60"/>
        <v>0</v>
      </c>
      <c r="N171" s="38">
        <f t="shared" si="60"/>
        <v>0</v>
      </c>
      <c r="O171" s="38">
        <f t="shared" si="60"/>
        <v>0</v>
      </c>
      <c r="P171" s="124">
        <f t="shared" ref="P171:P177" si="61">SUM(F171:O171)</f>
        <v>0</v>
      </c>
      <c r="Q171" s="38">
        <f t="shared" si="60"/>
        <v>0</v>
      </c>
      <c r="R171" s="123">
        <f t="shared" si="60"/>
        <v>0</v>
      </c>
      <c r="S171" s="99">
        <f t="shared" si="55"/>
        <v>0</v>
      </c>
    </row>
    <row r="172" spans="1:19" ht="16" customHeight="1">
      <c r="A172" s="19"/>
      <c r="C172" s="369"/>
      <c r="D172" s="115">
        <v>0</v>
      </c>
      <c r="E172" s="384"/>
      <c r="F172" s="38">
        <f t="shared" si="60"/>
        <v>0</v>
      </c>
      <c r="G172" s="38">
        <f t="shared" si="60"/>
        <v>0</v>
      </c>
      <c r="H172" s="38">
        <f t="shared" si="60"/>
        <v>0</v>
      </c>
      <c r="I172" s="38">
        <f t="shared" si="60"/>
        <v>0</v>
      </c>
      <c r="J172" s="38">
        <f t="shared" si="60"/>
        <v>0</v>
      </c>
      <c r="K172" s="38">
        <f t="shared" si="60"/>
        <v>0</v>
      </c>
      <c r="L172" s="38">
        <f t="shared" si="60"/>
        <v>0</v>
      </c>
      <c r="M172" s="38">
        <f t="shared" si="60"/>
        <v>0</v>
      </c>
      <c r="N172" s="38">
        <f t="shared" si="60"/>
        <v>0</v>
      </c>
      <c r="O172" s="38">
        <f t="shared" si="60"/>
        <v>0</v>
      </c>
      <c r="P172" s="124">
        <f t="shared" si="61"/>
        <v>0</v>
      </c>
      <c r="Q172" s="38">
        <f t="shared" si="60"/>
        <v>0</v>
      </c>
      <c r="R172" s="123">
        <f t="shared" si="60"/>
        <v>0</v>
      </c>
      <c r="S172" s="99">
        <f t="shared" si="55"/>
        <v>0</v>
      </c>
    </row>
    <row r="173" spans="1:19" ht="16" customHeight="1">
      <c r="A173" s="19"/>
      <c r="C173" s="369"/>
      <c r="D173" s="115">
        <v>0</v>
      </c>
      <c r="E173" s="384"/>
      <c r="F173" s="38">
        <f t="shared" si="60"/>
        <v>0</v>
      </c>
      <c r="G173" s="38">
        <f t="shared" si="60"/>
        <v>0</v>
      </c>
      <c r="H173" s="38">
        <f t="shared" si="60"/>
        <v>0</v>
      </c>
      <c r="I173" s="38">
        <f t="shared" si="60"/>
        <v>0</v>
      </c>
      <c r="J173" s="38">
        <f t="shared" si="60"/>
        <v>0</v>
      </c>
      <c r="K173" s="38">
        <f t="shared" si="60"/>
        <v>0</v>
      </c>
      <c r="L173" s="38">
        <f t="shared" si="60"/>
        <v>0</v>
      </c>
      <c r="M173" s="38">
        <f t="shared" si="60"/>
        <v>0</v>
      </c>
      <c r="N173" s="38">
        <f t="shared" si="60"/>
        <v>0</v>
      </c>
      <c r="O173" s="38">
        <f t="shared" si="60"/>
        <v>0</v>
      </c>
      <c r="P173" s="124">
        <f t="shared" si="61"/>
        <v>0</v>
      </c>
      <c r="Q173" s="38">
        <f t="shared" si="60"/>
        <v>0</v>
      </c>
      <c r="R173" s="123">
        <f t="shared" si="60"/>
        <v>0</v>
      </c>
      <c r="S173" s="99">
        <f t="shared" si="55"/>
        <v>0</v>
      </c>
    </row>
    <row r="174" spans="1:19" ht="16" customHeight="1">
      <c r="A174" s="19"/>
      <c r="C174" s="369"/>
      <c r="D174" s="115">
        <v>0</v>
      </c>
      <c r="E174" s="384"/>
      <c r="F174" s="38">
        <f t="shared" si="60"/>
        <v>0</v>
      </c>
      <c r="G174" s="38">
        <f t="shared" si="60"/>
        <v>0</v>
      </c>
      <c r="H174" s="38">
        <f t="shared" si="60"/>
        <v>0</v>
      </c>
      <c r="I174" s="38">
        <f t="shared" si="60"/>
        <v>0</v>
      </c>
      <c r="J174" s="38">
        <f t="shared" si="60"/>
        <v>0</v>
      </c>
      <c r="K174" s="38">
        <f t="shared" si="60"/>
        <v>0</v>
      </c>
      <c r="L174" s="38">
        <f t="shared" si="60"/>
        <v>0</v>
      </c>
      <c r="M174" s="38">
        <f t="shared" si="60"/>
        <v>0</v>
      </c>
      <c r="N174" s="38">
        <f t="shared" si="60"/>
        <v>0</v>
      </c>
      <c r="O174" s="38">
        <f t="shared" si="60"/>
        <v>0</v>
      </c>
      <c r="P174" s="124">
        <f t="shared" si="61"/>
        <v>0</v>
      </c>
      <c r="Q174" s="38">
        <f t="shared" si="60"/>
        <v>0</v>
      </c>
      <c r="R174" s="123">
        <f t="shared" si="60"/>
        <v>0</v>
      </c>
      <c r="S174" s="99">
        <f t="shared" si="55"/>
        <v>0</v>
      </c>
    </row>
    <row r="175" spans="1:19" ht="16" customHeight="1">
      <c r="A175" s="19"/>
      <c r="C175" s="369"/>
      <c r="D175" s="115">
        <v>0</v>
      </c>
      <c r="E175" s="384"/>
      <c r="F175" s="38">
        <f t="shared" si="60"/>
        <v>0</v>
      </c>
      <c r="G175" s="38">
        <f t="shared" si="60"/>
        <v>0</v>
      </c>
      <c r="H175" s="38">
        <f t="shared" si="60"/>
        <v>0</v>
      </c>
      <c r="I175" s="38">
        <f t="shared" si="60"/>
        <v>0</v>
      </c>
      <c r="J175" s="38">
        <f t="shared" si="60"/>
        <v>0</v>
      </c>
      <c r="K175" s="38">
        <f t="shared" si="60"/>
        <v>0</v>
      </c>
      <c r="L175" s="38">
        <f t="shared" si="60"/>
        <v>0</v>
      </c>
      <c r="M175" s="38">
        <f t="shared" si="60"/>
        <v>0</v>
      </c>
      <c r="N175" s="38">
        <f t="shared" si="60"/>
        <v>0</v>
      </c>
      <c r="O175" s="38">
        <f t="shared" si="60"/>
        <v>0</v>
      </c>
      <c r="P175" s="124">
        <f>SUM(F175:O175)</f>
        <v>0</v>
      </c>
      <c r="Q175" s="38">
        <f t="shared" si="60"/>
        <v>0</v>
      </c>
      <c r="R175" s="123">
        <f t="shared" si="60"/>
        <v>0</v>
      </c>
      <c r="S175" s="99">
        <f t="shared" si="55"/>
        <v>0</v>
      </c>
    </row>
    <row r="176" spans="1:19" ht="16" customHeight="1">
      <c r="A176" s="19"/>
      <c r="C176" s="369"/>
      <c r="D176" s="122">
        <v>0</v>
      </c>
      <c r="E176" s="384"/>
      <c r="F176" s="38">
        <f t="shared" si="60"/>
        <v>0</v>
      </c>
      <c r="G176" s="38">
        <f t="shared" si="60"/>
        <v>0</v>
      </c>
      <c r="H176" s="38">
        <f t="shared" si="60"/>
        <v>0</v>
      </c>
      <c r="I176" s="38">
        <f t="shared" si="60"/>
        <v>0</v>
      </c>
      <c r="J176" s="38">
        <f t="shared" si="60"/>
        <v>0</v>
      </c>
      <c r="K176" s="38">
        <f t="shared" si="60"/>
        <v>0</v>
      </c>
      <c r="L176" s="38">
        <f t="shared" si="60"/>
        <v>0</v>
      </c>
      <c r="M176" s="38">
        <f t="shared" si="60"/>
        <v>0</v>
      </c>
      <c r="N176" s="38">
        <f t="shared" si="60"/>
        <v>0</v>
      </c>
      <c r="O176" s="38">
        <f t="shared" si="60"/>
        <v>0</v>
      </c>
      <c r="P176" s="124">
        <f t="shared" si="61"/>
        <v>0</v>
      </c>
      <c r="Q176" s="38">
        <f t="shared" si="60"/>
        <v>0</v>
      </c>
      <c r="R176" s="123">
        <f t="shared" si="60"/>
        <v>0</v>
      </c>
      <c r="S176" s="99">
        <f t="shared" si="55"/>
        <v>0</v>
      </c>
    </row>
    <row r="177" spans="1:19" ht="16" customHeight="1">
      <c r="A177" s="19"/>
      <c r="C177" s="369"/>
      <c r="D177" s="122">
        <v>0</v>
      </c>
      <c r="E177" s="384"/>
      <c r="F177" s="38">
        <f t="shared" si="60"/>
        <v>0</v>
      </c>
      <c r="G177" s="38">
        <f t="shared" si="60"/>
        <v>0</v>
      </c>
      <c r="H177" s="38">
        <f t="shared" si="60"/>
        <v>0</v>
      </c>
      <c r="I177" s="38">
        <f t="shared" si="60"/>
        <v>0</v>
      </c>
      <c r="J177" s="38">
        <f t="shared" si="60"/>
        <v>0</v>
      </c>
      <c r="K177" s="38">
        <f t="shared" si="60"/>
        <v>0</v>
      </c>
      <c r="L177" s="38">
        <f t="shared" si="60"/>
        <v>0</v>
      </c>
      <c r="M177" s="38">
        <f t="shared" si="60"/>
        <v>0</v>
      </c>
      <c r="N177" s="38">
        <f t="shared" si="60"/>
        <v>0</v>
      </c>
      <c r="O177" s="38">
        <f t="shared" si="60"/>
        <v>0</v>
      </c>
      <c r="P177" s="124">
        <f t="shared" si="61"/>
        <v>0</v>
      </c>
      <c r="Q177" s="38">
        <f t="shared" si="60"/>
        <v>0</v>
      </c>
      <c r="R177" s="123">
        <f t="shared" si="60"/>
        <v>0</v>
      </c>
      <c r="S177" s="99">
        <f t="shared" si="55"/>
        <v>0</v>
      </c>
    </row>
    <row r="178" spans="1:19" s="41" customFormat="1" ht="16" customHeight="1">
      <c r="A178" s="119"/>
      <c r="B178" s="291"/>
      <c r="D178" s="125" t="s">
        <v>37</v>
      </c>
      <c r="E178" s="126" t="s">
        <v>37</v>
      </c>
      <c r="F178" s="127" t="s">
        <v>37</v>
      </c>
      <c r="G178" s="127" t="s">
        <v>37</v>
      </c>
      <c r="H178" s="127" t="s">
        <v>37</v>
      </c>
      <c r="I178" s="127" t="s">
        <v>37</v>
      </c>
      <c r="J178" s="127" t="s">
        <v>37</v>
      </c>
      <c r="K178" s="127" t="s">
        <v>37</v>
      </c>
      <c r="L178" s="127" t="s">
        <v>37</v>
      </c>
      <c r="M178" s="127" t="s">
        <v>37</v>
      </c>
      <c r="N178" s="127" t="s">
        <v>37</v>
      </c>
      <c r="O178" s="127" t="s">
        <v>37</v>
      </c>
      <c r="P178" s="395" t="s">
        <v>37</v>
      </c>
      <c r="Q178" s="129" t="s">
        <v>37</v>
      </c>
      <c r="R178" s="130" t="s">
        <v>37</v>
      </c>
      <c r="S178" s="99"/>
    </row>
    <row r="179" spans="1:19" ht="16" customHeight="1">
      <c r="A179" s="119"/>
      <c r="B179" s="291"/>
      <c r="C179" s="292" t="str">
        <f>B169</f>
        <v>Extra 6</v>
      </c>
      <c r="D179" s="293">
        <f t="shared" ref="D179:R179" si="62">SUM(D169:D178)</f>
        <v>0</v>
      </c>
      <c r="E179" s="294">
        <f t="shared" si="62"/>
        <v>0</v>
      </c>
      <c r="F179" s="205">
        <f t="shared" si="62"/>
        <v>0</v>
      </c>
      <c r="G179" s="205">
        <f t="shared" si="62"/>
        <v>0</v>
      </c>
      <c r="H179" s="205">
        <f t="shared" si="62"/>
        <v>0</v>
      </c>
      <c r="I179" s="205">
        <f t="shared" si="62"/>
        <v>0</v>
      </c>
      <c r="J179" s="205">
        <f t="shared" si="62"/>
        <v>0</v>
      </c>
      <c r="K179" s="205">
        <f t="shared" si="62"/>
        <v>0</v>
      </c>
      <c r="L179" s="205">
        <f t="shared" si="62"/>
        <v>0</v>
      </c>
      <c r="M179" s="205">
        <f>SUM(M169:M178)</f>
        <v>0</v>
      </c>
      <c r="N179" s="205">
        <f>SUM(N169:N178)</f>
        <v>0</v>
      </c>
      <c r="O179" s="205">
        <f>SUM(O169:O178)</f>
        <v>0</v>
      </c>
      <c r="P179" s="396">
        <f t="shared" si="62"/>
        <v>0</v>
      </c>
      <c r="Q179" s="293">
        <f t="shared" si="62"/>
        <v>0</v>
      </c>
      <c r="R179" s="296">
        <f t="shared" si="62"/>
        <v>0</v>
      </c>
      <c r="S179" s="99">
        <f t="shared" si="55"/>
        <v>0</v>
      </c>
    </row>
    <row r="180" spans="1:19" ht="16" customHeight="1">
      <c r="A180" s="119"/>
      <c r="B180" s="291"/>
      <c r="C180" s="127"/>
      <c r="D180" s="122"/>
      <c r="E180" s="121"/>
      <c r="F180" s="38"/>
      <c r="G180" s="38"/>
      <c r="H180" s="38"/>
      <c r="I180" s="38"/>
      <c r="J180" s="38"/>
      <c r="K180" s="38"/>
      <c r="L180" s="38"/>
      <c r="M180" s="38"/>
      <c r="N180" s="38"/>
      <c r="O180" s="38"/>
      <c r="P180" s="124"/>
      <c r="Q180" s="122"/>
      <c r="R180" s="123"/>
      <c r="S180" s="99">
        <f t="shared" si="55"/>
        <v>0</v>
      </c>
    </row>
    <row r="181" spans="1:19" ht="16" customHeight="1">
      <c r="A181" s="119"/>
      <c r="B181" s="291" t="str">
        <f>'1 Names'!C58</f>
        <v>Extra 7</v>
      </c>
      <c r="E181" s="116"/>
      <c r="P181" s="278"/>
      <c r="Q181" s="115"/>
      <c r="R181" s="118"/>
      <c r="S181" s="99">
        <f t="shared" si="55"/>
        <v>0</v>
      </c>
    </row>
    <row r="182" spans="1:19" ht="16" customHeight="1">
      <c r="A182" s="19"/>
      <c r="C182" s="369"/>
      <c r="D182" s="115">
        <v>0</v>
      </c>
      <c r="E182" s="384"/>
      <c r="F182" s="38">
        <f t="shared" ref="F182:R189" si="63">$E182*F$10</f>
        <v>0</v>
      </c>
      <c r="G182" s="38">
        <f t="shared" si="63"/>
        <v>0</v>
      </c>
      <c r="H182" s="38">
        <f t="shared" si="63"/>
        <v>0</v>
      </c>
      <c r="I182" s="38">
        <f t="shared" si="63"/>
        <v>0</v>
      </c>
      <c r="J182" s="38">
        <f t="shared" si="63"/>
        <v>0</v>
      </c>
      <c r="K182" s="38">
        <f t="shared" si="63"/>
        <v>0</v>
      </c>
      <c r="L182" s="38">
        <f t="shared" si="63"/>
        <v>0</v>
      </c>
      <c r="M182" s="38">
        <f t="shared" si="63"/>
        <v>0</v>
      </c>
      <c r="N182" s="38">
        <f t="shared" si="63"/>
        <v>0</v>
      </c>
      <c r="O182" s="38">
        <f t="shared" si="63"/>
        <v>0</v>
      </c>
      <c r="P182" s="124">
        <f>SUM(F182:O182)</f>
        <v>0</v>
      </c>
      <c r="Q182" s="38">
        <f t="shared" si="63"/>
        <v>0</v>
      </c>
      <c r="R182" s="123">
        <f t="shared" si="63"/>
        <v>0</v>
      </c>
      <c r="S182" s="99">
        <f t="shared" si="55"/>
        <v>0</v>
      </c>
    </row>
    <row r="183" spans="1:19" ht="16" customHeight="1">
      <c r="A183" s="19"/>
      <c r="C183" s="369"/>
      <c r="D183" s="115">
        <v>0</v>
      </c>
      <c r="E183" s="384"/>
      <c r="F183" s="38">
        <f t="shared" si="63"/>
        <v>0</v>
      </c>
      <c r="G183" s="38">
        <f t="shared" si="63"/>
        <v>0</v>
      </c>
      <c r="H183" s="38">
        <f t="shared" si="63"/>
        <v>0</v>
      </c>
      <c r="I183" s="38">
        <f t="shared" si="63"/>
        <v>0</v>
      </c>
      <c r="J183" s="38">
        <f t="shared" si="63"/>
        <v>0</v>
      </c>
      <c r="K183" s="38">
        <f t="shared" si="63"/>
        <v>0</v>
      </c>
      <c r="L183" s="38">
        <f t="shared" si="63"/>
        <v>0</v>
      </c>
      <c r="M183" s="38">
        <f t="shared" si="63"/>
        <v>0</v>
      </c>
      <c r="N183" s="38">
        <f t="shared" si="63"/>
        <v>0</v>
      </c>
      <c r="O183" s="38">
        <f t="shared" si="63"/>
        <v>0</v>
      </c>
      <c r="P183" s="124">
        <f t="shared" ref="P183:P189" si="64">SUM(F183:O183)</f>
        <v>0</v>
      </c>
      <c r="Q183" s="38">
        <f t="shared" si="63"/>
        <v>0</v>
      </c>
      <c r="R183" s="123">
        <f t="shared" si="63"/>
        <v>0</v>
      </c>
      <c r="S183" s="99">
        <f t="shared" si="55"/>
        <v>0</v>
      </c>
    </row>
    <row r="184" spans="1:19" ht="16" customHeight="1">
      <c r="A184" s="19"/>
      <c r="C184" s="369"/>
      <c r="D184" s="115">
        <v>0</v>
      </c>
      <c r="E184" s="384"/>
      <c r="F184" s="38">
        <f t="shared" si="63"/>
        <v>0</v>
      </c>
      <c r="G184" s="38">
        <f t="shared" si="63"/>
        <v>0</v>
      </c>
      <c r="H184" s="38">
        <f t="shared" si="63"/>
        <v>0</v>
      </c>
      <c r="I184" s="38">
        <f t="shared" si="63"/>
        <v>0</v>
      </c>
      <c r="J184" s="38">
        <f t="shared" si="63"/>
        <v>0</v>
      </c>
      <c r="K184" s="38">
        <f t="shared" si="63"/>
        <v>0</v>
      </c>
      <c r="L184" s="38">
        <f t="shared" si="63"/>
        <v>0</v>
      </c>
      <c r="M184" s="38">
        <f t="shared" si="63"/>
        <v>0</v>
      </c>
      <c r="N184" s="38">
        <f t="shared" si="63"/>
        <v>0</v>
      </c>
      <c r="O184" s="38">
        <f t="shared" si="63"/>
        <v>0</v>
      </c>
      <c r="P184" s="124">
        <f t="shared" si="64"/>
        <v>0</v>
      </c>
      <c r="Q184" s="38">
        <f t="shared" si="63"/>
        <v>0</v>
      </c>
      <c r="R184" s="123">
        <f t="shared" si="63"/>
        <v>0</v>
      </c>
      <c r="S184" s="99">
        <f t="shared" si="55"/>
        <v>0</v>
      </c>
    </row>
    <row r="185" spans="1:19" ht="16" customHeight="1">
      <c r="A185" s="19"/>
      <c r="C185" s="369"/>
      <c r="D185" s="115">
        <v>0</v>
      </c>
      <c r="E185" s="384"/>
      <c r="F185" s="38">
        <f t="shared" si="63"/>
        <v>0</v>
      </c>
      <c r="G185" s="38">
        <f t="shared" si="63"/>
        <v>0</v>
      </c>
      <c r="H185" s="38">
        <f t="shared" si="63"/>
        <v>0</v>
      </c>
      <c r="I185" s="38">
        <f t="shared" si="63"/>
        <v>0</v>
      </c>
      <c r="J185" s="38">
        <f t="shared" si="63"/>
        <v>0</v>
      </c>
      <c r="K185" s="38">
        <f t="shared" si="63"/>
        <v>0</v>
      </c>
      <c r="L185" s="38">
        <f t="shared" si="63"/>
        <v>0</v>
      </c>
      <c r="M185" s="38">
        <f t="shared" si="63"/>
        <v>0</v>
      </c>
      <c r="N185" s="38">
        <f t="shared" si="63"/>
        <v>0</v>
      </c>
      <c r="O185" s="38">
        <f t="shared" si="63"/>
        <v>0</v>
      </c>
      <c r="P185" s="124">
        <f t="shared" si="64"/>
        <v>0</v>
      </c>
      <c r="Q185" s="38">
        <f t="shared" si="63"/>
        <v>0</v>
      </c>
      <c r="R185" s="123">
        <f t="shared" si="63"/>
        <v>0</v>
      </c>
      <c r="S185" s="99">
        <f t="shared" si="55"/>
        <v>0</v>
      </c>
    </row>
    <row r="186" spans="1:19" ht="16" customHeight="1">
      <c r="A186" s="19"/>
      <c r="C186" s="369"/>
      <c r="D186" s="115">
        <v>0</v>
      </c>
      <c r="E186" s="384"/>
      <c r="F186" s="38">
        <f t="shared" si="63"/>
        <v>0</v>
      </c>
      <c r="G186" s="38">
        <f t="shared" si="63"/>
        <v>0</v>
      </c>
      <c r="H186" s="38">
        <f t="shared" si="63"/>
        <v>0</v>
      </c>
      <c r="I186" s="38">
        <f t="shared" si="63"/>
        <v>0</v>
      </c>
      <c r="J186" s="38">
        <f t="shared" si="63"/>
        <v>0</v>
      </c>
      <c r="K186" s="38">
        <f t="shared" si="63"/>
        <v>0</v>
      </c>
      <c r="L186" s="38">
        <f t="shared" si="63"/>
        <v>0</v>
      </c>
      <c r="M186" s="38">
        <f t="shared" si="63"/>
        <v>0</v>
      </c>
      <c r="N186" s="38">
        <f t="shared" si="63"/>
        <v>0</v>
      </c>
      <c r="O186" s="38">
        <f t="shared" si="63"/>
        <v>0</v>
      </c>
      <c r="P186" s="124">
        <f>SUM(F186:O186)</f>
        <v>0</v>
      </c>
      <c r="Q186" s="38">
        <f t="shared" si="63"/>
        <v>0</v>
      </c>
      <c r="R186" s="123">
        <f t="shared" si="63"/>
        <v>0</v>
      </c>
      <c r="S186" s="99">
        <f t="shared" si="55"/>
        <v>0</v>
      </c>
    </row>
    <row r="187" spans="1:19" ht="16" customHeight="1">
      <c r="A187" s="19"/>
      <c r="C187" s="369"/>
      <c r="D187" s="115">
        <v>0</v>
      </c>
      <c r="E187" s="384"/>
      <c r="F187" s="38">
        <f t="shared" si="63"/>
        <v>0</v>
      </c>
      <c r="G187" s="38">
        <f t="shared" si="63"/>
        <v>0</v>
      </c>
      <c r="H187" s="38">
        <f t="shared" si="63"/>
        <v>0</v>
      </c>
      <c r="I187" s="38">
        <f t="shared" si="63"/>
        <v>0</v>
      </c>
      <c r="J187" s="38">
        <f t="shared" si="63"/>
        <v>0</v>
      </c>
      <c r="K187" s="38">
        <f t="shared" si="63"/>
        <v>0</v>
      </c>
      <c r="L187" s="38">
        <f t="shared" si="63"/>
        <v>0</v>
      </c>
      <c r="M187" s="38">
        <f t="shared" si="63"/>
        <v>0</v>
      </c>
      <c r="N187" s="38">
        <f t="shared" si="63"/>
        <v>0</v>
      </c>
      <c r="O187" s="38">
        <f t="shared" si="63"/>
        <v>0</v>
      </c>
      <c r="P187" s="124">
        <f t="shared" si="64"/>
        <v>0</v>
      </c>
      <c r="Q187" s="38">
        <f t="shared" si="63"/>
        <v>0</v>
      </c>
      <c r="R187" s="123">
        <f t="shared" si="63"/>
        <v>0</v>
      </c>
      <c r="S187" s="99">
        <f t="shared" si="55"/>
        <v>0</v>
      </c>
    </row>
    <row r="188" spans="1:19" ht="16" customHeight="1">
      <c r="A188" s="19"/>
      <c r="C188" s="369"/>
      <c r="D188" s="115">
        <v>0</v>
      </c>
      <c r="E188" s="384"/>
      <c r="F188" s="38">
        <f t="shared" si="63"/>
        <v>0</v>
      </c>
      <c r="G188" s="38">
        <f t="shared" si="63"/>
        <v>0</v>
      </c>
      <c r="H188" s="38">
        <f t="shared" si="63"/>
        <v>0</v>
      </c>
      <c r="I188" s="38">
        <f t="shared" si="63"/>
        <v>0</v>
      </c>
      <c r="J188" s="38">
        <f t="shared" si="63"/>
        <v>0</v>
      </c>
      <c r="K188" s="38">
        <f t="shared" si="63"/>
        <v>0</v>
      </c>
      <c r="L188" s="38">
        <f t="shared" si="63"/>
        <v>0</v>
      </c>
      <c r="M188" s="38">
        <f t="shared" si="63"/>
        <v>0</v>
      </c>
      <c r="N188" s="38">
        <f t="shared" si="63"/>
        <v>0</v>
      </c>
      <c r="O188" s="38">
        <f t="shared" si="63"/>
        <v>0</v>
      </c>
      <c r="P188" s="124">
        <f t="shared" si="64"/>
        <v>0</v>
      </c>
      <c r="Q188" s="38">
        <f t="shared" si="63"/>
        <v>0</v>
      </c>
      <c r="R188" s="123">
        <f t="shared" si="63"/>
        <v>0</v>
      </c>
      <c r="S188" s="99">
        <f t="shared" si="55"/>
        <v>0</v>
      </c>
    </row>
    <row r="189" spans="1:19" ht="16" customHeight="1">
      <c r="A189" s="19"/>
      <c r="C189" s="369"/>
      <c r="D189" s="122">
        <v>0</v>
      </c>
      <c r="E189" s="384"/>
      <c r="F189" s="38">
        <f t="shared" si="63"/>
        <v>0</v>
      </c>
      <c r="G189" s="38">
        <f t="shared" si="63"/>
        <v>0</v>
      </c>
      <c r="H189" s="38">
        <f t="shared" si="63"/>
        <v>0</v>
      </c>
      <c r="I189" s="38">
        <f t="shared" si="63"/>
        <v>0</v>
      </c>
      <c r="J189" s="38">
        <f t="shared" si="63"/>
        <v>0</v>
      </c>
      <c r="K189" s="38">
        <f t="shared" si="63"/>
        <v>0</v>
      </c>
      <c r="L189" s="38">
        <f t="shared" si="63"/>
        <v>0</v>
      </c>
      <c r="M189" s="38">
        <f t="shared" si="63"/>
        <v>0</v>
      </c>
      <c r="N189" s="38">
        <f t="shared" si="63"/>
        <v>0</v>
      </c>
      <c r="O189" s="38">
        <f t="shared" si="63"/>
        <v>0</v>
      </c>
      <c r="P189" s="124">
        <f t="shared" si="64"/>
        <v>0</v>
      </c>
      <c r="Q189" s="38">
        <f t="shared" si="63"/>
        <v>0</v>
      </c>
      <c r="R189" s="123">
        <f t="shared" si="63"/>
        <v>0</v>
      </c>
      <c r="S189" s="99">
        <f t="shared" si="55"/>
        <v>0</v>
      </c>
    </row>
    <row r="190" spans="1:19" s="41" customFormat="1" ht="16" customHeight="1">
      <c r="A190" s="274"/>
      <c r="B190" s="20"/>
      <c r="C190" s="129"/>
      <c r="D190" s="125" t="s">
        <v>37</v>
      </c>
      <c r="E190" s="126" t="s">
        <v>37</v>
      </c>
      <c r="F190" s="127" t="s">
        <v>37</v>
      </c>
      <c r="G190" s="127" t="s">
        <v>37</v>
      </c>
      <c r="H190" s="127" t="s">
        <v>37</v>
      </c>
      <c r="I190" s="127" t="s">
        <v>37</v>
      </c>
      <c r="J190" s="127" t="s">
        <v>37</v>
      </c>
      <c r="K190" s="127" t="s">
        <v>37</v>
      </c>
      <c r="L190" s="127" t="s">
        <v>37</v>
      </c>
      <c r="M190" s="127" t="s">
        <v>37</v>
      </c>
      <c r="N190" s="127" t="s">
        <v>37</v>
      </c>
      <c r="O190" s="127" t="s">
        <v>37</v>
      </c>
      <c r="P190" s="395" t="s">
        <v>37</v>
      </c>
      <c r="Q190" s="129" t="s">
        <v>37</v>
      </c>
      <c r="R190" s="130" t="s">
        <v>37</v>
      </c>
      <c r="S190" s="99"/>
    </row>
    <row r="191" spans="1:19" ht="16" customHeight="1">
      <c r="A191" s="274"/>
      <c r="C191" s="292" t="str">
        <f>B181</f>
        <v>Extra 7</v>
      </c>
      <c r="D191" s="293">
        <f t="shared" ref="D191:R191" si="65">SUM(D181:D190)</f>
        <v>0</v>
      </c>
      <c r="E191" s="294">
        <f t="shared" si="65"/>
        <v>0</v>
      </c>
      <c r="F191" s="205">
        <f t="shared" si="65"/>
        <v>0</v>
      </c>
      <c r="G191" s="205">
        <f t="shared" si="65"/>
        <v>0</v>
      </c>
      <c r="H191" s="205">
        <f t="shared" si="65"/>
        <v>0</v>
      </c>
      <c r="I191" s="205">
        <f t="shared" si="65"/>
        <v>0</v>
      </c>
      <c r="J191" s="205">
        <f t="shared" si="65"/>
        <v>0</v>
      </c>
      <c r="K191" s="205">
        <f t="shared" si="65"/>
        <v>0</v>
      </c>
      <c r="L191" s="205">
        <f t="shared" si="65"/>
        <v>0</v>
      </c>
      <c r="M191" s="205">
        <f>SUM(M181:M190)</f>
        <v>0</v>
      </c>
      <c r="N191" s="205">
        <f>SUM(N181:N190)</f>
        <v>0</v>
      </c>
      <c r="O191" s="205">
        <f>SUM(O181:O190)</f>
        <v>0</v>
      </c>
      <c r="P191" s="295">
        <f t="shared" si="65"/>
        <v>0</v>
      </c>
      <c r="Q191" s="293">
        <f t="shared" si="65"/>
        <v>0</v>
      </c>
      <c r="R191" s="296">
        <f t="shared" si="65"/>
        <v>0</v>
      </c>
      <c r="S191" s="99">
        <f t="shared" si="55"/>
        <v>0</v>
      </c>
    </row>
    <row r="192" spans="1:19" s="41" customFormat="1" ht="16" customHeight="1">
      <c r="A192" s="274"/>
      <c r="B192" s="20"/>
      <c r="D192" s="125" t="s">
        <v>37</v>
      </c>
      <c r="E192" s="126" t="s">
        <v>37</v>
      </c>
      <c r="F192" s="127" t="s">
        <v>37</v>
      </c>
      <c r="G192" s="127" t="s">
        <v>37</v>
      </c>
      <c r="H192" s="127" t="s">
        <v>37</v>
      </c>
      <c r="I192" s="127" t="s">
        <v>37</v>
      </c>
      <c r="J192" s="127" t="s">
        <v>37</v>
      </c>
      <c r="K192" s="127" t="s">
        <v>37</v>
      </c>
      <c r="L192" s="127" t="s">
        <v>37</v>
      </c>
      <c r="M192" s="127" t="s">
        <v>37</v>
      </c>
      <c r="N192" s="127" t="s">
        <v>37</v>
      </c>
      <c r="O192" s="127" t="s">
        <v>37</v>
      </c>
      <c r="P192" s="128" t="s">
        <v>37</v>
      </c>
      <c r="Q192" s="129" t="s">
        <v>37</v>
      </c>
      <c r="R192" s="130" t="s">
        <v>37</v>
      </c>
      <c r="S192" s="99"/>
    </row>
    <row r="193" spans="1:19" s="19" customFormat="1" ht="17" customHeight="1" thickBot="1">
      <c r="A193" s="135" t="s">
        <v>1</v>
      </c>
      <c r="B193" s="135"/>
      <c r="C193" s="135"/>
      <c r="D193" s="135">
        <f t="shared" ref="D193:R193" si="66">ROUND(SUM(D11:D192)/2,0)</f>
        <v>0</v>
      </c>
      <c r="E193" s="275">
        <f t="shared" si="66"/>
        <v>18000</v>
      </c>
      <c r="F193" s="135">
        <f t="shared" si="66"/>
        <v>4500</v>
      </c>
      <c r="G193" s="135">
        <f t="shared" si="66"/>
        <v>1800</v>
      </c>
      <c r="H193" s="135">
        <f t="shared" si="66"/>
        <v>3600</v>
      </c>
      <c r="I193" s="135">
        <f t="shared" si="66"/>
        <v>4500</v>
      </c>
      <c r="J193" s="135">
        <f t="shared" si="66"/>
        <v>900</v>
      </c>
      <c r="K193" s="135">
        <f t="shared" si="66"/>
        <v>0</v>
      </c>
      <c r="L193" s="135">
        <f t="shared" si="66"/>
        <v>0</v>
      </c>
      <c r="M193" s="135">
        <f t="shared" si="66"/>
        <v>0</v>
      </c>
      <c r="N193" s="135">
        <f t="shared" si="66"/>
        <v>0</v>
      </c>
      <c r="O193" s="135">
        <f t="shared" si="66"/>
        <v>0</v>
      </c>
      <c r="P193" s="276">
        <f t="shared" si="66"/>
        <v>15300</v>
      </c>
      <c r="Q193" s="135">
        <f t="shared" si="66"/>
        <v>1800</v>
      </c>
      <c r="R193" s="277">
        <f t="shared" si="66"/>
        <v>900</v>
      </c>
      <c r="S193" s="99">
        <f t="shared" si="55"/>
        <v>0</v>
      </c>
    </row>
    <row r="194" spans="1:19" ht="17" customHeight="1" thickTop="1">
      <c r="P194" s="117"/>
      <c r="Q194" s="115"/>
      <c r="R194" s="118"/>
      <c r="S194" s="99">
        <f t="shared" si="55"/>
        <v>0</v>
      </c>
    </row>
    <row r="195" spans="1:19" ht="16" customHeight="1">
      <c r="C195" s="369" t="s">
        <v>43</v>
      </c>
      <c r="D195" s="115">
        <v>0</v>
      </c>
      <c r="E195" s="385">
        <v>0</v>
      </c>
      <c r="F195" s="38">
        <f>$E195*F$10</f>
        <v>0</v>
      </c>
      <c r="G195" s="38">
        <f t="shared" ref="G195:O195" si="67">$E195*G$10</f>
        <v>0</v>
      </c>
      <c r="H195" s="38">
        <f t="shared" si="67"/>
        <v>0</v>
      </c>
      <c r="I195" s="38">
        <f t="shared" si="67"/>
        <v>0</v>
      </c>
      <c r="J195" s="38">
        <f t="shared" si="67"/>
        <v>0</v>
      </c>
      <c r="K195" s="38">
        <f t="shared" si="67"/>
        <v>0</v>
      </c>
      <c r="L195" s="38">
        <f t="shared" si="67"/>
        <v>0</v>
      </c>
      <c r="M195" s="38">
        <f t="shared" si="67"/>
        <v>0</v>
      </c>
      <c r="N195" s="38">
        <f t="shared" si="67"/>
        <v>0</v>
      </c>
      <c r="O195" s="38">
        <f t="shared" si="67"/>
        <v>0</v>
      </c>
      <c r="P195" s="133">
        <f>SUM(F195:L195)</f>
        <v>0</v>
      </c>
      <c r="Q195" s="38">
        <f>$E195*Q$10</f>
        <v>0</v>
      </c>
      <c r="R195" s="123">
        <f>$E195*R$10</f>
        <v>0</v>
      </c>
      <c r="S195" s="99">
        <f t="shared" si="55"/>
        <v>0</v>
      </c>
    </row>
    <row r="196" spans="1:19" ht="16" customHeight="1">
      <c r="A196" s="19"/>
      <c r="C196" s="279" t="s">
        <v>81</v>
      </c>
      <c r="E196" s="297"/>
      <c r="P196" s="115"/>
      <c r="Q196" s="115"/>
      <c r="R196" s="115"/>
      <c r="S196" s="122"/>
    </row>
    <row r="197" spans="1:19" ht="16" customHeight="1">
      <c r="A197" s="19"/>
    </row>
    <row r="198" spans="1:19">
      <c r="A198" s="274"/>
      <c r="B198" s="41"/>
    </row>
    <row r="199" spans="1:19">
      <c r="A199" s="19"/>
    </row>
    <row r="200" spans="1:19">
      <c r="A200" s="19"/>
    </row>
    <row r="201" spans="1:19">
      <c r="A201" s="19"/>
      <c r="E201" s="20"/>
    </row>
    <row r="202" spans="1:19">
      <c r="A202" s="40"/>
      <c r="E202" s="20"/>
    </row>
    <row r="203" spans="1:19">
      <c r="A203" s="19"/>
      <c r="E203" s="20"/>
      <c r="Q203" s="115"/>
    </row>
    <row r="204" spans="1:19">
      <c r="E204" s="20"/>
    </row>
    <row r="205" spans="1:19">
      <c r="E205" s="20"/>
    </row>
    <row r="206" spans="1:19">
      <c r="E206" s="20"/>
    </row>
    <row r="207" spans="1:19">
      <c r="E207" s="20"/>
    </row>
    <row r="208" spans="1:19">
      <c r="E208" s="20"/>
    </row>
    <row r="209" spans="5:5">
      <c r="E209" s="20"/>
    </row>
    <row r="210" spans="5:5">
      <c r="E210" s="20"/>
    </row>
    <row r="211" spans="5:5">
      <c r="E211" s="20"/>
    </row>
    <row r="212" spans="5:5">
      <c r="E212" s="20"/>
    </row>
    <row r="213" spans="5:5">
      <c r="E213" s="20"/>
    </row>
    <row r="214" spans="5:5">
      <c r="E214" s="20"/>
    </row>
    <row r="215" spans="5:5">
      <c r="E215" s="20"/>
    </row>
    <row r="216" spans="5:5">
      <c r="E216" s="20"/>
    </row>
    <row r="217" spans="5:5">
      <c r="E217" s="20"/>
    </row>
    <row r="218" spans="5:5">
      <c r="E218" s="20"/>
    </row>
    <row r="219" spans="5:5">
      <c r="E219" s="20"/>
    </row>
    <row r="220" spans="5:5">
      <c r="E220" s="20"/>
    </row>
    <row r="221" spans="5:5">
      <c r="E221" s="20"/>
    </row>
    <row r="222" spans="5:5">
      <c r="E222" s="20"/>
    </row>
    <row r="223" spans="5:5">
      <c r="E223" s="20"/>
    </row>
    <row r="224" spans="5:5">
      <c r="E224" s="20"/>
    </row>
    <row r="225" spans="5:5">
      <c r="E225" s="20"/>
    </row>
    <row r="226" spans="5:5">
      <c r="E226" s="20"/>
    </row>
    <row r="227" spans="5:5">
      <c r="E227" s="20"/>
    </row>
    <row r="228" spans="5:5">
      <c r="E228" s="20"/>
    </row>
    <row r="229" spans="5:5">
      <c r="E229" s="20"/>
    </row>
    <row r="230" spans="5:5">
      <c r="E230" s="20"/>
    </row>
    <row r="231" spans="5:5">
      <c r="E231" s="20"/>
    </row>
    <row r="232" spans="5:5">
      <c r="E232" s="20"/>
    </row>
    <row r="233" spans="5:5">
      <c r="E233" s="20"/>
    </row>
    <row r="234" spans="5:5">
      <c r="E234" s="20"/>
    </row>
    <row r="235" spans="5:5">
      <c r="E235" s="20"/>
    </row>
    <row r="236" spans="5:5">
      <c r="E236" s="20"/>
    </row>
    <row r="237" spans="5:5">
      <c r="E237" s="20"/>
    </row>
    <row r="238" spans="5:5">
      <c r="E238" s="20"/>
    </row>
    <row r="239" spans="5:5">
      <c r="E239" s="20"/>
    </row>
    <row r="240" spans="5:5">
      <c r="E240" s="20"/>
    </row>
    <row r="241" spans="5:5">
      <c r="E241" s="20"/>
    </row>
    <row r="242" spans="5:5">
      <c r="E242" s="20"/>
    </row>
    <row r="243" spans="5:5">
      <c r="E243" s="20"/>
    </row>
    <row r="244" spans="5:5">
      <c r="E244" s="20"/>
    </row>
    <row r="245" spans="5:5">
      <c r="E245" s="20"/>
    </row>
    <row r="246" spans="5:5">
      <c r="E246" s="20"/>
    </row>
    <row r="247" spans="5:5">
      <c r="E247" s="20"/>
    </row>
    <row r="248" spans="5:5">
      <c r="E248" s="20"/>
    </row>
    <row r="249" spans="5:5">
      <c r="E249" s="20"/>
    </row>
    <row r="250" spans="5:5">
      <c r="E250" s="20"/>
    </row>
    <row r="251" spans="5:5">
      <c r="E251" s="20"/>
    </row>
    <row r="252" spans="5:5">
      <c r="E252" s="20"/>
    </row>
    <row r="253" spans="5:5">
      <c r="E253" s="20"/>
    </row>
    <row r="254" spans="5:5">
      <c r="E254" s="20"/>
    </row>
    <row r="255" spans="5:5">
      <c r="E255" s="20"/>
    </row>
    <row r="256" spans="5:5">
      <c r="E256" s="20"/>
    </row>
    <row r="257" spans="5:5">
      <c r="E257" s="20"/>
    </row>
    <row r="258" spans="5:5">
      <c r="E258" s="20"/>
    </row>
    <row r="259" spans="5:5">
      <c r="E259" s="20"/>
    </row>
    <row r="260" spans="5:5">
      <c r="E260" s="20"/>
    </row>
    <row r="261" spans="5:5">
      <c r="E261" s="20"/>
    </row>
    <row r="262" spans="5:5">
      <c r="E262" s="20"/>
    </row>
    <row r="263" spans="5:5">
      <c r="E263" s="20"/>
    </row>
    <row r="264" spans="5:5">
      <c r="E264" s="20"/>
    </row>
    <row r="265" spans="5:5">
      <c r="E265" s="20"/>
    </row>
    <row r="266" spans="5:5">
      <c r="E266" s="20"/>
    </row>
    <row r="267" spans="5:5">
      <c r="E267" s="20"/>
    </row>
    <row r="268" spans="5:5">
      <c r="E268" s="20"/>
    </row>
    <row r="269" spans="5:5">
      <c r="E269" s="20"/>
    </row>
    <row r="270" spans="5:5">
      <c r="E270" s="20"/>
    </row>
    <row r="271" spans="5:5">
      <c r="E271" s="20"/>
    </row>
    <row r="272" spans="5:5">
      <c r="E272" s="20"/>
    </row>
    <row r="273" spans="5:5">
      <c r="E273" s="20"/>
    </row>
    <row r="274" spans="5:5">
      <c r="E274" s="20"/>
    </row>
    <row r="275" spans="5:5">
      <c r="E275" s="20"/>
    </row>
    <row r="276" spans="5:5">
      <c r="E276" s="20"/>
    </row>
    <row r="277" spans="5:5">
      <c r="E277" s="20"/>
    </row>
    <row r="278" spans="5:5">
      <c r="E278" s="20"/>
    </row>
    <row r="279" spans="5:5">
      <c r="E279" s="20"/>
    </row>
    <row r="280" spans="5:5">
      <c r="E280" s="20"/>
    </row>
    <row r="281" spans="5:5">
      <c r="E281" s="20"/>
    </row>
    <row r="282" spans="5:5">
      <c r="E282" s="20"/>
    </row>
    <row r="283" spans="5:5">
      <c r="E283" s="20"/>
    </row>
    <row r="284" spans="5:5">
      <c r="E284" s="20"/>
    </row>
    <row r="285" spans="5:5">
      <c r="E285" s="20"/>
    </row>
    <row r="286" spans="5:5">
      <c r="E286" s="20"/>
    </row>
    <row r="287" spans="5:5">
      <c r="E287" s="20"/>
    </row>
    <row r="288" spans="5:5">
      <c r="E288" s="20"/>
    </row>
    <row r="289" spans="5:5">
      <c r="E289" s="20"/>
    </row>
    <row r="290" spans="5:5">
      <c r="E290" s="20"/>
    </row>
    <row r="291" spans="5:5">
      <c r="E291" s="20"/>
    </row>
    <row r="292" spans="5:5">
      <c r="E292" s="20"/>
    </row>
    <row r="293" spans="5:5">
      <c r="E293" s="20"/>
    </row>
    <row r="294" spans="5:5">
      <c r="E294" s="20"/>
    </row>
    <row r="295" spans="5:5">
      <c r="E295" s="20"/>
    </row>
    <row r="296" spans="5:5">
      <c r="E296" s="20"/>
    </row>
    <row r="297" spans="5:5">
      <c r="E297" s="20"/>
    </row>
    <row r="298" spans="5:5">
      <c r="E298" s="20"/>
    </row>
    <row r="299" spans="5:5">
      <c r="E299" s="20"/>
    </row>
    <row r="300" spans="5:5">
      <c r="E300" s="20"/>
    </row>
    <row r="301" spans="5:5">
      <c r="E301" s="20"/>
    </row>
    <row r="302" spans="5:5">
      <c r="E302" s="20"/>
    </row>
    <row r="303" spans="5:5">
      <c r="E303" s="20"/>
    </row>
    <row r="304" spans="5:5">
      <c r="E304" s="20"/>
    </row>
    <row r="305" spans="5:5">
      <c r="E305" s="20"/>
    </row>
    <row r="306" spans="5:5">
      <c r="E306" s="20"/>
    </row>
    <row r="307" spans="5:5">
      <c r="E307" s="20"/>
    </row>
    <row r="308" spans="5:5">
      <c r="E308" s="20"/>
    </row>
    <row r="309" spans="5:5">
      <c r="E309" s="20"/>
    </row>
    <row r="310" spans="5:5">
      <c r="E310" s="20"/>
    </row>
    <row r="311" spans="5:5">
      <c r="E311" s="20"/>
    </row>
    <row r="312" spans="5:5">
      <c r="E312" s="20"/>
    </row>
    <row r="313" spans="5:5">
      <c r="E313" s="20"/>
    </row>
    <row r="314" spans="5:5">
      <c r="E314" s="20"/>
    </row>
  </sheetData>
  <mergeCells count="3">
    <mergeCell ref="F3:H3"/>
    <mergeCell ref="S4:T6"/>
    <mergeCell ref="A1:U1"/>
  </mergeCells>
  <phoneticPr fontId="21" type="noConversion"/>
  <printOptions gridLines="1"/>
  <pageMargins left="0.47" right="0.52" top="0.55000000000000004" bottom="0.65" header="0.5" footer="0.5"/>
  <pageSetup scale="56" fitToHeight="2" orientation="landscape" horizontalDpi="300" verticalDpi="300"/>
  <headerFooter>
    <oddFooter>&amp;L&amp;F&amp;C&amp;A&amp;RPage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Instructions</vt:lpstr>
      <vt:lpstr>Master</vt:lpstr>
      <vt:lpstr>1 Names</vt:lpstr>
      <vt:lpstr>2 Income</vt:lpstr>
      <vt:lpstr>3 Personnel Expenses</vt:lpstr>
      <vt:lpstr>4 Payroll Allocation</vt:lpstr>
      <vt:lpstr>5 Project Specific</vt:lpstr>
      <vt:lpstr>6 Shared Operating</vt:lpstr>
      <vt:lpstr>benefitburden</vt:lpstr>
      <vt:lpstr>orgname</vt:lpstr>
      <vt:lpstr>'5 Project Specific'!Print_Area</vt:lpstr>
      <vt:lpstr>'6 Shared Operating'!Print_Area</vt:lpstr>
      <vt:lpstr>'2 Income'!Print_Titles</vt:lpstr>
      <vt:lpstr>'4 Payroll Allocation'!Print_Titles</vt:lpstr>
      <vt:lpstr>'5 Project Specific'!Print_Titles</vt:lpstr>
      <vt:lpstr>'6 Shared Operating'!Print_Titles</vt:lpstr>
      <vt:lpstr>Master!Print_Titles</vt:lpstr>
      <vt:lpstr>taxburden</vt:lpstr>
      <vt:lpstr>version</vt:lpstr>
      <vt:lpstr>Year</vt:lpstr>
    </vt:vector>
  </TitlesOfParts>
  <Company>Innovation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2002-2003 Budget</dc:title>
  <dc:subject>budget</dc:subject>
  <dc:creator>Cheryl Gibson</dc:creator>
  <dc:description>difference between 1.1 and 1.2 is installation of budget numbers and added Note tab.</dc:description>
  <cp:lastModifiedBy>Lauren Kahn</cp:lastModifiedBy>
  <cp:lastPrinted>2017-07-27T19:24:28Z</cp:lastPrinted>
  <dcterms:created xsi:type="dcterms:W3CDTF">2001-03-30T04:24:31Z</dcterms:created>
  <dcterms:modified xsi:type="dcterms:W3CDTF">2025-09-26T15:21:32Z</dcterms:modified>
</cp:coreProperties>
</file>